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21045" windowHeight="8895" activeTab="1"/>
  </bookViews>
  <sheets>
    <sheet name="Gráfico1" sheetId="1" r:id="rId1"/>
    <sheet name="Tabla 1" sheetId="2" r:id="rId2"/>
    <sheet name="Gráfico2" sheetId="3" r:id="rId3"/>
    <sheet name="Tabla 2" sheetId="4" r:id="rId4"/>
  </sheets>
  <definedNames/>
  <calcPr fullCalcOnLoad="1"/>
</workbook>
</file>

<file path=xl/sharedStrings.xml><?xml version="1.0" encoding="utf-8"?>
<sst xmlns="http://schemas.openxmlformats.org/spreadsheetml/2006/main" count="40" uniqueCount="20">
  <si>
    <t>Cádiz</t>
  </si>
  <si>
    <t>Total</t>
  </si>
  <si>
    <t>Importación</t>
  </si>
  <si>
    <t>Exportación</t>
  </si>
  <si>
    <t>Almería</t>
  </si>
  <si>
    <t>Huelva</t>
  </si>
  <si>
    <t>Málaga</t>
  </si>
  <si>
    <t>Sevilla</t>
  </si>
  <si>
    <t>Total Andalucía</t>
  </si>
  <si>
    <t>TOTAL  España</t>
  </si>
  <si>
    <t>Importes en reales de vellón</t>
  </si>
  <si>
    <t>Puertos andaluces</t>
  </si>
  <si>
    <t>Resto de puertos españoles</t>
  </si>
  <si>
    <t>% Andalucía respecto a España</t>
  </si>
  <si>
    <t>Provincias</t>
  </si>
  <si>
    <t>Fuente: Anuario estadístico de España correspondiente al año de 1858. Comisión de Estadística General del Reino. 1859.</t>
  </si>
  <si>
    <t xml:space="preserve">                              ATLAS DE HISTORIA ECONÓMICA DE ANDALUCÍA SS XIX-XX</t>
  </si>
  <si>
    <t>Importancia de los puertos andaluces en el comercio marítimo internacional 1856</t>
  </si>
  <si>
    <t>Porcentaje de los valores de las mercancías importadas y exportadas en Andalucía 1856 y 1857</t>
  </si>
  <si>
    <t>Valores de las mercancías importadas y exportadas en puertos andaluces 1856 y 1857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</si>
</sst>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7"/>
      <color indexed="8"/>
      <name val="Calibri"/>
      <family val="0"/>
    </font>
    <font>
      <b/>
      <sz val="22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2">
      <alignment/>
      <protection/>
    </xf>
    <xf numFmtId="3" fontId="0" fillId="0" borderId="0" xfId="52" applyNumberFormat="1">
      <alignment/>
      <protection/>
    </xf>
    <xf numFmtId="0" fontId="48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3" fontId="2" fillId="0" borderId="0" xfId="52" applyNumberFormat="1" applyFont="1">
      <alignment/>
      <protection/>
    </xf>
    <xf numFmtId="164" fontId="2" fillId="0" borderId="0" xfId="55" applyNumberFormat="1" applyFont="1" applyAlignment="1">
      <alignment/>
    </xf>
    <xf numFmtId="164" fontId="2" fillId="0" borderId="0" xfId="52" applyNumberFormat="1" applyFont="1">
      <alignment/>
      <protection/>
    </xf>
    <xf numFmtId="0" fontId="2" fillId="0" borderId="10" xfId="52" applyFont="1" applyBorder="1">
      <alignment/>
      <protection/>
    </xf>
    <xf numFmtId="3" fontId="2" fillId="0" borderId="10" xfId="52" applyNumberFormat="1" applyFont="1" applyBorder="1">
      <alignment/>
      <protection/>
    </xf>
    <xf numFmtId="0" fontId="2" fillId="0" borderId="11" xfId="52" applyFont="1" applyBorder="1">
      <alignment/>
      <protection/>
    </xf>
    <xf numFmtId="3" fontId="2" fillId="0" borderId="11" xfId="52" applyNumberFormat="1" applyFont="1" applyBorder="1">
      <alignment/>
      <protection/>
    </xf>
    <xf numFmtId="3" fontId="4" fillId="0" borderId="11" xfId="52" applyNumberFormat="1" applyFont="1" applyBorder="1">
      <alignment/>
      <protection/>
    </xf>
    <xf numFmtId="164" fontId="2" fillId="0" borderId="11" xfId="55" applyNumberFormat="1" applyFont="1" applyBorder="1" applyAlignment="1">
      <alignment/>
    </xf>
    <xf numFmtId="0" fontId="2" fillId="0" borderId="12" xfId="52" applyFont="1" applyBorder="1">
      <alignment/>
      <protection/>
    </xf>
    <xf numFmtId="164" fontId="2" fillId="0" borderId="12" xfId="55" applyNumberFormat="1" applyFont="1" applyBorder="1" applyAlignment="1">
      <alignment/>
    </xf>
    <xf numFmtId="3" fontId="2" fillId="0" borderId="12" xfId="52" applyNumberFormat="1" applyFont="1" applyBorder="1">
      <alignment/>
      <protection/>
    </xf>
    <xf numFmtId="164" fontId="2" fillId="0" borderId="10" xfId="55" applyNumberFormat="1" applyFont="1" applyBorder="1" applyAlignment="1">
      <alignment/>
    </xf>
    <xf numFmtId="0" fontId="48" fillId="0" borderId="13" xfId="0" applyFont="1" applyBorder="1" applyAlignment="1">
      <alignment/>
    </xf>
    <xf numFmtId="0" fontId="2" fillId="0" borderId="13" xfId="52" applyFont="1" applyBorder="1">
      <alignment/>
      <protection/>
    </xf>
    <xf numFmtId="0" fontId="5" fillId="0" borderId="0" xfId="0" applyFont="1" applyAlignment="1">
      <alignment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right"/>
    </xf>
    <xf numFmtId="0" fontId="0" fillId="0" borderId="0" xfId="52" applyBorder="1">
      <alignment/>
      <protection/>
    </xf>
    <xf numFmtId="0" fontId="26" fillId="0" borderId="0" xfId="52" applyNumberFormat="1" applyFont="1" applyFill="1" applyBorder="1" applyAlignment="1" applyProtection="1">
      <alignment/>
      <protection/>
    </xf>
    <xf numFmtId="3" fontId="2" fillId="0" borderId="0" xfId="52" applyNumberFormat="1" applyFont="1" applyBorder="1">
      <alignment/>
      <protection/>
    </xf>
    <xf numFmtId="0" fontId="49" fillId="0" borderId="15" xfId="0" applyFont="1" applyFill="1" applyBorder="1" applyAlignment="1">
      <alignment horizontal="centerContinuous"/>
    </xf>
    <xf numFmtId="0" fontId="49" fillId="0" borderId="12" xfId="0" applyFont="1" applyFill="1" applyBorder="1" applyAlignment="1">
      <alignment horizontal="center"/>
    </xf>
    <xf numFmtId="0" fontId="3" fillId="0" borderId="14" xfId="52" applyFont="1" applyBorder="1">
      <alignment/>
      <protection/>
    </xf>
    <xf numFmtId="3" fontId="3" fillId="0" borderId="14" xfId="52" applyNumberFormat="1" applyFont="1" applyBorder="1">
      <alignment/>
      <protection/>
    </xf>
    <xf numFmtId="0" fontId="3" fillId="0" borderId="10" xfId="52" applyFont="1" applyBorder="1">
      <alignment/>
      <protection/>
    </xf>
    <xf numFmtId="3" fontId="3" fillId="0" borderId="10" xfId="52" applyNumberFormat="1" applyFont="1" applyBorder="1">
      <alignment/>
      <protection/>
    </xf>
    <xf numFmtId="0" fontId="3" fillId="0" borderId="12" xfId="52" applyFont="1" applyBorder="1">
      <alignment/>
      <protection/>
    </xf>
    <xf numFmtId="164" fontId="3" fillId="0" borderId="12" xfId="55" applyNumberFormat="1" applyFont="1" applyBorder="1" applyAlignment="1">
      <alignment/>
    </xf>
    <xf numFmtId="164" fontId="3" fillId="0" borderId="14" xfId="55" applyNumberFormat="1" applyFont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Continuous"/>
    </xf>
    <xf numFmtId="0" fontId="49" fillId="0" borderId="13" xfId="0" applyFont="1" applyFill="1" applyBorder="1" applyAlignment="1">
      <alignment/>
    </xf>
    <xf numFmtId="0" fontId="3" fillId="0" borderId="16" xfId="52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Comercio internacional en puertos andaluces 1856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785"/>
          <c:w val="0.9077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1'!$B$9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1'!$A$10:$A$14</c:f>
              <c:strCache>
                <c:ptCount val="5"/>
                <c:pt idx="0">
                  <c:v>Almería</c:v>
                </c:pt>
                <c:pt idx="1">
                  <c:v>Cádiz</c:v>
                </c:pt>
                <c:pt idx="2">
                  <c:v>Huelva</c:v>
                </c:pt>
                <c:pt idx="3">
                  <c:v>Málaga</c:v>
                </c:pt>
                <c:pt idx="4">
                  <c:v>Sevilla</c:v>
                </c:pt>
              </c:strCache>
            </c:strRef>
          </c:cat>
          <c:val>
            <c:numRef>
              <c:f>'Tabla 1'!$B$10:$B$14</c:f>
              <c:numCache>
                <c:ptCount val="5"/>
                <c:pt idx="0">
                  <c:v>7824047</c:v>
                </c:pt>
                <c:pt idx="1">
                  <c:v>139088768</c:v>
                </c:pt>
                <c:pt idx="2">
                  <c:v>1155544</c:v>
                </c:pt>
                <c:pt idx="3">
                  <c:v>132291216</c:v>
                </c:pt>
                <c:pt idx="4">
                  <c:v>55889368</c:v>
                </c:pt>
              </c:numCache>
            </c:numRef>
          </c:val>
        </c:ser>
        <c:ser>
          <c:idx val="1"/>
          <c:order val="1"/>
          <c:tx>
            <c:strRef>
              <c:f>'Tabla 1'!$C$9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1'!$A$10:$A$14</c:f>
              <c:strCache>
                <c:ptCount val="5"/>
                <c:pt idx="0">
                  <c:v>Almería</c:v>
                </c:pt>
                <c:pt idx="1">
                  <c:v>Cádiz</c:v>
                </c:pt>
                <c:pt idx="2">
                  <c:v>Huelva</c:v>
                </c:pt>
                <c:pt idx="3">
                  <c:v>Málaga</c:v>
                </c:pt>
                <c:pt idx="4">
                  <c:v>Sevilla</c:v>
                </c:pt>
              </c:strCache>
            </c:strRef>
          </c:cat>
          <c:val>
            <c:numRef>
              <c:f>'Tabla 1'!$C$10:$C$14</c:f>
              <c:numCache>
                <c:ptCount val="5"/>
                <c:pt idx="0">
                  <c:v>36735039</c:v>
                </c:pt>
                <c:pt idx="1">
                  <c:v>266008544</c:v>
                </c:pt>
                <c:pt idx="2">
                  <c:v>2722885</c:v>
                </c:pt>
                <c:pt idx="3">
                  <c:v>104242062</c:v>
                </c:pt>
                <c:pt idx="4">
                  <c:v>60661460</c:v>
                </c:pt>
              </c:numCache>
            </c:numRef>
          </c:val>
        </c:ser>
        <c:axId val="23778603"/>
        <c:axId val="12680836"/>
      </c:bar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12680836"/>
        <c:crosses val="autoZero"/>
        <c:auto val="1"/>
        <c:lblOffset val="100"/>
        <c:tickLblSkip val="1"/>
        <c:noMultiLvlLbl val="0"/>
      </c:catAx>
      <c:valAx>
        <c:axId val="126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Miles de reales de vellón</a:t>
                </a:r>
              </a:p>
            </c:rich>
          </c:tx>
          <c:layout>
            <c:manualLayout>
              <c:xMode val="factor"/>
              <c:yMode val="factor"/>
              <c:x val="-0.001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2377860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435"/>
          <c:y val="0.925"/>
          <c:w val="0.335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42"/>
          <c:w val="0.954"/>
          <c:h val="0.73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'Tabla 2'!$A$9</c:f>
              <c:strCache>
                <c:ptCount val="1"/>
                <c:pt idx="0">
                  <c:v>Puertos andaluces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2'!$B$8:$C$8</c:f>
              <c:strCache>
                <c:ptCount val="2"/>
                <c:pt idx="0">
                  <c:v>Importación</c:v>
                </c:pt>
                <c:pt idx="1">
                  <c:v>Exportación</c:v>
                </c:pt>
              </c:strCache>
            </c:strRef>
          </c:cat>
          <c:val>
            <c:numRef>
              <c:f>'Tabla 2'!$B$9:$C$9</c:f>
              <c:numCache>
                <c:ptCount val="2"/>
                <c:pt idx="0">
                  <c:v>0.25737690532110213</c:v>
                </c:pt>
                <c:pt idx="1">
                  <c:v>0.4423194139738669</c:v>
                </c:pt>
              </c:numCache>
            </c:numRef>
          </c:val>
        </c:ser>
        <c:ser>
          <c:idx val="1"/>
          <c:order val="1"/>
          <c:tx>
            <c:strRef>
              <c:f>'Tabla 2'!$A$10</c:f>
              <c:strCache>
                <c:ptCount val="1"/>
                <c:pt idx="0">
                  <c:v>Resto de puertos españoles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2'!$B$8:$C$8</c:f>
              <c:strCache>
                <c:ptCount val="2"/>
                <c:pt idx="0">
                  <c:v>Importación</c:v>
                </c:pt>
                <c:pt idx="1">
                  <c:v>Exportación</c:v>
                </c:pt>
              </c:strCache>
            </c:strRef>
          </c:cat>
          <c:val>
            <c:numRef>
              <c:f>'Tabla 2'!$B$10:$C$10</c:f>
              <c:numCache>
                <c:ptCount val="2"/>
                <c:pt idx="0">
                  <c:v>0.7426230946788979</c:v>
                </c:pt>
                <c:pt idx="1">
                  <c:v>0.5576805860261331</c:v>
                </c:pt>
              </c:numCache>
            </c:numRef>
          </c:val>
        </c:ser>
        <c:overlap val="100"/>
        <c:axId val="47018661"/>
        <c:axId val="20514766"/>
      </c:barChart>
      <c:catAx>
        <c:axId val="4701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20514766"/>
        <c:crosses val="autoZero"/>
        <c:auto val="1"/>
        <c:lblOffset val="0"/>
        <c:tickLblSkip val="1"/>
        <c:noMultiLvlLbl val="0"/>
      </c:catAx>
      <c:valAx>
        <c:axId val="20514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4701866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"/>
          <c:y val="0.8975"/>
          <c:w val="0.4375"/>
          <c:h val="0.082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0.906</cdr:y>
    </cdr:from>
    <cdr:to>
      <cdr:x>0.6035</cdr:x>
      <cdr:y>0.98525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333500" y="5591175"/>
          <a:ext cx="4333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0.0265</cdr:y>
    </cdr:from>
    <cdr:to>
      <cdr:x>0.9595</cdr:x>
      <cdr:y>0.15475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66725" y="161925"/>
          <a:ext cx="85439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Importancia de los puertos andaluces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el comercio marítimo internacional 1856</a:t>
          </a:r>
        </a:p>
      </cdr:txBody>
    </cdr:sp>
  </cdr:relSizeAnchor>
  <cdr:relSizeAnchor xmlns:cdr="http://schemas.openxmlformats.org/drawingml/2006/chartDrawing">
    <cdr:from>
      <cdr:x>0.07025</cdr:x>
      <cdr:y>0.9015</cdr:y>
    </cdr:from>
    <cdr:to>
      <cdr:x>0.52825</cdr:x>
      <cdr:y>0.97975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657225" y="5553075"/>
          <a:ext cx="4305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7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6.00390625" style="1" customWidth="1"/>
    <col min="2" max="4" width="10.8515625" style="1" bestFit="1" customWidth="1"/>
    <col min="5" max="5" width="2.7109375" style="1" customWidth="1"/>
    <col min="6" max="7" width="12.7109375" style="1" bestFit="1" customWidth="1"/>
    <col min="8" max="8" width="10.8515625" style="1" bestFit="1" customWidth="1"/>
    <col min="9" max="9" width="11.421875" style="1" customWidth="1"/>
    <col min="10" max="10" width="7.7109375" style="1" customWidth="1"/>
    <col min="11" max="11" width="24.421875" style="1" bestFit="1" customWidth="1"/>
    <col min="12" max="16384" width="11.421875" style="1" customWidth="1"/>
  </cols>
  <sheetData>
    <row r="5" ht="12.75" customHeight="1">
      <c r="A5" s="21" t="s">
        <v>16</v>
      </c>
    </row>
    <row r="7" spans="1:8" ht="16.5" customHeight="1" thickBot="1">
      <c r="A7" s="3" t="s">
        <v>19</v>
      </c>
      <c r="B7" s="24"/>
      <c r="C7" s="24"/>
      <c r="D7" s="24"/>
      <c r="E7" s="24"/>
      <c r="F7" s="25"/>
      <c r="G7" s="24"/>
      <c r="H7" s="24"/>
    </row>
    <row r="8" spans="1:8" s="4" customFormat="1" ht="12.75" customHeight="1">
      <c r="A8" s="39"/>
      <c r="B8" s="27">
        <v>1856</v>
      </c>
      <c r="C8" s="27"/>
      <c r="D8" s="27"/>
      <c r="E8" s="37"/>
      <c r="F8" s="27">
        <v>1857</v>
      </c>
      <c r="G8" s="27"/>
      <c r="H8" s="27"/>
    </row>
    <row r="9" spans="1:8" s="4" customFormat="1" ht="12.75" customHeight="1" thickBot="1">
      <c r="A9" s="38" t="s">
        <v>14</v>
      </c>
      <c r="B9" s="28" t="s">
        <v>2</v>
      </c>
      <c r="C9" s="28" t="s">
        <v>3</v>
      </c>
      <c r="D9" s="28" t="s">
        <v>1</v>
      </c>
      <c r="E9" s="36"/>
      <c r="F9" s="28" t="s">
        <v>2</v>
      </c>
      <c r="G9" s="28" t="s">
        <v>3</v>
      </c>
      <c r="H9" s="28" t="s">
        <v>1</v>
      </c>
    </row>
    <row r="10" spans="1:10" s="4" customFormat="1" ht="12.75" customHeight="1">
      <c r="A10" s="9" t="s">
        <v>4</v>
      </c>
      <c r="B10" s="10">
        <v>7824047</v>
      </c>
      <c r="C10" s="10">
        <v>36735039</v>
      </c>
      <c r="D10" s="10">
        <f>SUM(B10:C10)</f>
        <v>44559086</v>
      </c>
      <c r="E10" s="10"/>
      <c r="F10" s="10">
        <v>10539157</v>
      </c>
      <c r="G10" s="10">
        <v>38369849</v>
      </c>
      <c r="H10" s="10">
        <f>SUM(F10:G10)</f>
        <v>48909006</v>
      </c>
      <c r="I10" s="6"/>
      <c r="J10" s="6"/>
    </row>
    <row r="11" spans="1:10" s="4" customFormat="1" ht="12.75" customHeight="1">
      <c r="A11" s="11" t="s">
        <v>0</v>
      </c>
      <c r="B11" s="12">
        <v>139088768</v>
      </c>
      <c r="C11" s="12">
        <v>266008544</v>
      </c>
      <c r="D11" s="12">
        <f>SUM(B11:C11)</f>
        <v>405097312</v>
      </c>
      <c r="E11" s="12"/>
      <c r="F11" s="12">
        <v>123264837</v>
      </c>
      <c r="G11" s="12">
        <v>253083998</v>
      </c>
      <c r="H11" s="12">
        <f>SUM(F11:G11)</f>
        <v>376348835</v>
      </c>
      <c r="I11" s="6"/>
      <c r="J11" s="6"/>
    </row>
    <row r="12" spans="1:10" s="4" customFormat="1" ht="12.75" customHeight="1">
      <c r="A12" s="11" t="s">
        <v>5</v>
      </c>
      <c r="B12" s="13">
        <v>1155544</v>
      </c>
      <c r="C12" s="13">
        <v>2722885</v>
      </c>
      <c r="D12" s="12">
        <f>SUM(B12:C12)</f>
        <v>3878429</v>
      </c>
      <c r="E12" s="12"/>
      <c r="F12" s="12">
        <v>2946544</v>
      </c>
      <c r="G12" s="12">
        <v>3904356</v>
      </c>
      <c r="H12" s="12">
        <f>SUM(F12:G12)</f>
        <v>6850900</v>
      </c>
      <c r="I12" s="6"/>
      <c r="J12" s="6"/>
    </row>
    <row r="13" spans="1:10" s="4" customFormat="1" ht="12.75" customHeight="1">
      <c r="A13" s="11" t="s">
        <v>6</v>
      </c>
      <c r="B13" s="13">
        <v>132291216</v>
      </c>
      <c r="C13" s="13">
        <v>104242062</v>
      </c>
      <c r="D13" s="12">
        <f>SUM(B13:C13)</f>
        <v>236533278</v>
      </c>
      <c r="E13" s="12"/>
      <c r="F13" s="12">
        <v>129702578</v>
      </c>
      <c r="G13" s="12">
        <v>80673276</v>
      </c>
      <c r="H13" s="12">
        <f>SUM(F13:G13)</f>
        <v>210375854</v>
      </c>
      <c r="I13" s="6"/>
      <c r="J13" s="6"/>
    </row>
    <row r="14" spans="1:10" s="4" customFormat="1" ht="12.75" customHeight="1" thickBot="1">
      <c r="A14" s="15" t="s">
        <v>7</v>
      </c>
      <c r="B14" s="17">
        <v>55889368</v>
      </c>
      <c r="C14" s="17">
        <v>60661460</v>
      </c>
      <c r="D14" s="17">
        <f>SUM(B14:C14)</f>
        <v>116550828</v>
      </c>
      <c r="E14" s="17"/>
      <c r="F14" s="17">
        <v>68606967</v>
      </c>
      <c r="G14" s="17">
        <v>59902270</v>
      </c>
      <c r="H14" s="17">
        <f>SUM(F14:G14)</f>
        <v>128509237</v>
      </c>
      <c r="I14" s="6"/>
      <c r="J14" s="6"/>
    </row>
    <row r="15" spans="1:10" s="4" customFormat="1" ht="12.75" customHeight="1" thickBot="1">
      <c r="A15" s="29" t="s">
        <v>8</v>
      </c>
      <c r="B15" s="30">
        <f>SUM(B10:B14)</f>
        <v>336248943</v>
      </c>
      <c r="C15" s="30">
        <f>SUM(C10:C14)</f>
        <v>470369990</v>
      </c>
      <c r="D15" s="30">
        <f>SUM(D10:D14)</f>
        <v>806618933</v>
      </c>
      <c r="E15" s="30"/>
      <c r="F15" s="30">
        <f>SUM(F10:F14)</f>
        <v>335060083</v>
      </c>
      <c r="G15" s="30">
        <f>SUM(G10:G14)</f>
        <v>435933749</v>
      </c>
      <c r="H15" s="30">
        <f>SUM(H10:H14)</f>
        <v>770993832</v>
      </c>
      <c r="I15" s="6"/>
      <c r="J15" s="6"/>
    </row>
    <row r="16" spans="1:10" s="4" customFormat="1" ht="12.75" customHeight="1">
      <c r="A16" s="31" t="s">
        <v>9</v>
      </c>
      <c r="B16" s="32">
        <v>1306445668</v>
      </c>
      <c r="C16" s="32">
        <v>1063417013</v>
      </c>
      <c r="D16" s="32">
        <f>SUM(B16:C16)</f>
        <v>2369862681</v>
      </c>
      <c r="E16" s="32"/>
      <c r="F16" s="32">
        <v>1557358799</v>
      </c>
      <c r="G16" s="32">
        <v>1108586258</v>
      </c>
      <c r="H16" s="32">
        <f>SUM(F16:G16)</f>
        <v>2665945057</v>
      </c>
      <c r="I16" s="6"/>
      <c r="J16" s="6"/>
    </row>
    <row r="17" spans="1:10" s="4" customFormat="1" ht="12.75" customHeight="1" thickBot="1">
      <c r="A17" s="33" t="s">
        <v>13</v>
      </c>
      <c r="B17" s="34">
        <f>B15/B16</f>
        <v>0.25737690532110213</v>
      </c>
      <c r="C17" s="34">
        <f>C15/C16</f>
        <v>0.4423194139738669</v>
      </c>
      <c r="D17" s="34">
        <f>D15/D16</f>
        <v>0.3403652622858446</v>
      </c>
      <c r="E17" s="34"/>
      <c r="F17" s="34">
        <f>F15/F16</f>
        <v>0.21514636396901368</v>
      </c>
      <c r="G17" s="34">
        <f>G15/G16</f>
        <v>0.3932339462573421</v>
      </c>
      <c r="H17" s="34">
        <f>H15/H16</f>
        <v>0.2892009458242935</v>
      </c>
      <c r="I17" s="6"/>
      <c r="J17" s="6"/>
    </row>
    <row r="18" spans="1:10" s="4" customFormat="1" ht="12.75" customHeight="1">
      <c r="A18" s="6" t="s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4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4" customFormat="1" ht="16.5" customHeight="1" thickBot="1">
      <c r="A20" s="3" t="s">
        <v>18</v>
      </c>
      <c r="B20" s="26"/>
      <c r="C20" s="26"/>
      <c r="D20" s="26"/>
      <c r="E20" s="26"/>
      <c r="F20" s="26"/>
      <c r="G20" s="26"/>
      <c r="H20" s="6"/>
      <c r="I20" s="6"/>
      <c r="J20" s="6"/>
    </row>
    <row r="21" spans="1:10" s="4" customFormat="1" ht="12.75" customHeight="1">
      <c r="A21" s="39"/>
      <c r="B21" s="27">
        <v>1856</v>
      </c>
      <c r="C21" s="27"/>
      <c r="D21" s="27"/>
      <c r="E21" s="37"/>
      <c r="F21" s="27">
        <v>1857</v>
      </c>
      <c r="G21" s="27"/>
      <c r="H21" s="27"/>
      <c r="I21" s="6"/>
      <c r="J21" s="6"/>
    </row>
    <row r="22" spans="1:10" s="4" customFormat="1" ht="12.75" customHeight="1" thickBot="1">
      <c r="A22" s="38" t="s">
        <v>14</v>
      </c>
      <c r="B22" s="28" t="s">
        <v>2</v>
      </c>
      <c r="C22" s="28" t="s">
        <v>3</v>
      </c>
      <c r="D22" s="28" t="s">
        <v>1</v>
      </c>
      <c r="E22" s="36"/>
      <c r="F22" s="28" t="s">
        <v>2</v>
      </c>
      <c r="G22" s="28" t="s">
        <v>3</v>
      </c>
      <c r="H22" s="28" t="s">
        <v>1</v>
      </c>
      <c r="I22" s="6"/>
      <c r="J22" s="6"/>
    </row>
    <row r="23" spans="1:12" s="4" customFormat="1" ht="12.75" customHeight="1">
      <c r="A23" s="9" t="s">
        <v>4</v>
      </c>
      <c r="B23" s="18">
        <f>B10/B15</f>
        <v>0.023268614408700164</v>
      </c>
      <c r="C23" s="18">
        <f>C10/C15</f>
        <v>0.07809817756443178</v>
      </c>
      <c r="D23" s="18">
        <f>D10/D15</f>
        <v>0.05524180524039348</v>
      </c>
      <c r="E23" s="18"/>
      <c r="F23" s="18">
        <f>F10/F15</f>
        <v>0.03145452870910916</v>
      </c>
      <c r="G23" s="18">
        <f>G10/G15</f>
        <v>0.08801761526382762</v>
      </c>
      <c r="H23" s="18">
        <f>H10/H15</f>
        <v>0.06343631293797432</v>
      </c>
      <c r="I23" s="6"/>
      <c r="J23" s="6"/>
      <c r="K23" s="5"/>
      <c r="L23" s="5"/>
    </row>
    <row r="24" spans="1:11" s="4" customFormat="1" ht="12.75" customHeight="1">
      <c r="A24" s="11" t="s">
        <v>0</v>
      </c>
      <c r="B24" s="14">
        <f>B11/B15</f>
        <v>0.4136481939810886</v>
      </c>
      <c r="C24" s="14">
        <f>C11/C15</f>
        <v>0.5655304327557121</v>
      </c>
      <c r="D24" s="14">
        <f>D11/D15</f>
        <v>0.5022164685539312</v>
      </c>
      <c r="E24" s="14"/>
      <c r="F24" s="14">
        <f>F11/F15</f>
        <v>0.367888755641477</v>
      </c>
      <c r="G24" s="14">
        <f>G11/G15</f>
        <v>0.580556101886023</v>
      </c>
      <c r="H24" s="14">
        <f>H11/H15</f>
        <v>0.48813468977271923</v>
      </c>
      <c r="I24" s="6"/>
      <c r="J24" s="6"/>
      <c r="K24" s="5"/>
    </row>
    <row r="25" spans="1:11" s="4" customFormat="1" ht="12.75" customHeight="1">
      <c r="A25" s="11" t="s">
        <v>5</v>
      </c>
      <c r="B25" s="14">
        <f>B12/B15</f>
        <v>0.0034365728846320865</v>
      </c>
      <c r="C25" s="14">
        <f>C12/C15</f>
        <v>0.005788815311112854</v>
      </c>
      <c r="D25" s="14">
        <f>D12/D15</f>
        <v>0.004808254358195185</v>
      </c>
      <c r="E25" s="14"/>
      <c r="F25" s="14">
        <f>F12/F15</f>
        <v>0.008794076494035847</v>
      </c>
      <c r="G25" s="14">
        <f>G12/G15</f>
        <v>0.008956305881240684</v>
      </c>
      <c r="H25" s="14">
        <f>H12/H15</f>
        <v>0.008885803900957797</v>
      </c>
      <c r="I25" s="6"/>
      <c r="K25" s="8"/>
    </row>
    <row r="26" spans="1:11" s="4" customFormat="1" ht="12.75" customHeight="1">
      <c r="A26" s="11" t="s">
        <v>6</v>
      </c>
      <c r="B26" s="14">
        <f>B13/B15</f>
        <v>0.39343236240299495</v>
      </c>
      <c r="C26" s="14">
        <f>C13/C15</f>
        <v>0.22161716141797227</v>
      </c>
      <c r="D26" s="14">
        <f>D13/D15</f>
        <v>0.29324042409998824</v>
      </c>
      <c r="E26" s="14"/>
      <c r="F26" s="14">
        <f>F13/F15</f>
        <v>0.38710244693636037</v>
      </c>
      <c r="G26" s="14">
        <f>G13/G15</f>
        <v>0.18505856953048158</v>
      </c>
      <c r="H26" s="14">
        <f>H13/H15</f>
        <v>0.2728632127370897</v>
      </c>
      <c r="I26" s="6"/>
      <c r="K26" s="8"/>
    </row>
    <row r="27" spans="1:10" s="4" customFormat="1" ht="12.75" customHeight="1" thickBot="1">
      <c r="A27" s="15" t="s">
        <v>7</v>
      </c>
      <c r="B27" s="16">
        <f>B14/B15</f>
        <v>0.1662142563225842</v>
      </c>
      <c r="C27" s="16">
        <f>C14/C15</f>
        <v>0.12896541295077094</v>
      </c>
      <c r="D27" s="16">
        <f>D14/D15</f>
        <v>0.14449304774749194</v>
      </c>
      <c r="E27" s="16"/>
      <c r="F27" s="16">
        <f>F14/F15</f>
        <v>0.20476019221901762</v>
      </c>
      <c r="G27" s="16">
        <f>G14/G15</f>
        <v>0.13741140743842706</v>
      </c>
      <c r="H27" s="16">
        <f>H14/H15</f>
        <v>0.16667998065125897</v>
      </c>
      <c r="I27" s="6"/>
      <c r="J27" s="6"/>
    </row>
    <row r="28" spans="1:10" s="4" customFormat="1" ht="12.75" customHeight="1" thickBot="1">
      <c r="A28" s="29" t="s">
        <v>8</v>
      </c>
      <c r="B28" s="35">
        <f>B15/B15</f>
        <v>1</v>
      </c>
      <c r="C28" s="35">
        <f>C15/C15</f>
        <v>1</v>
      </c>
      <c r="D28" s="35">
        <f>D15/D15</f>
        <v>1</v>
      </c>
      <c r="E28" s="35"/>
      <c r="F28" s="35">
        <f>F15/F15</f>
        <v>1</v>
      </c>
      <c r="G28" s="35">
        <f>G15/G15</f>
        <v>1</v>
      </c>
      <c r="H28" s="35">
        <f>H15/H15</f>
        <v>1</v>
      </c>
      <c r="I28" s="6"/>
      <c r="J28" s="6"/>
    </row>
    <row r="29" spans="1:10" s="4" customFormat="1" ht="12.75" customHeight="1">
      <c r="A29" s="4" t="s">
        <v>15</v>
      </c>
      <c r="B29" s="6"/>
      <c r="C29" s="6"/>
      <c r="D29" s="6"/>
      <c r="E29" s="6"/>
      <c r="F29" s="6"/>
      <c r="G29" s="6"/>
      <c r="H29" s="6"/>
      <c r="I29" s="6"/>
      <c r="J29" s="6"/>
    </row>
    <row r="30" spans="8:10" s="4" customFormat="1" ht="12.75" customHeight="1">
      <c r="H30" s="7"/>
      <c r="I30" s="6"/>
      <c r="J30" s="6"/>
    </row>
    <row r="35" ht="12.75" customHeight="1">
      <c r="C35" s="7"/>
    </row>
    <row r="36" spans="2:7" ht="12.75" customHeight="1">
      <c r="B36" s="7"/>
      <c r="C36" s="7"/>
      <c r="D36" s="7"/>
      <c r="E36" s="7"/>
      <c r="F36" s="7"/>
      <c r="G36" s="7"/>
    </row>
    <row r="37" spans="2:7" ht="12.75" customHeight="1">
      <c r="B37" s="4"/>
      <c r="C37" s="4"/>
      <c r="D37" s="4"/>
      <c r="E37" s="4"/>
      <c r="F37" s="4"/>
      <c r="G37" s="4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1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39.140625" style="0" customWidth="1"/>
    <col min="2" max="3" width="22.421875" style="0" customWidth="1"/>
  </cols>
  <sheetData>
    <row r="5" ht="12.75" customHeight="1">
      <c r="A5" s="21" t="s">
        <v>16</v>
      </c>
    </row>
    <row r="7" spans="1:3" s="4" customFormat="1" ht="17.25" customHeight="1" thickBot="1">
      <c r="A7" s="19" t="s">
        <v>17</v>
      </c>
      <c r="B7" s="20"/>
      <c r="C7" s="20"/>
    </row>
    <row r="8" spans="1:3" s="1" customFormat="1" ht="12.75" customHeight="1" thickBot="1">
      <c r="A8" s="22"/>
      <c r="B8" s="23" t="s">
        <v>2</v>
      </c>
      <c r="C8" s="23" t="s">
        <v>3</v>
      </c>
    </row>
    <row r="9" spans="1:10" s="1" customFormat="1" ht="12.75" customHeight="1">
      <c r="A9" s="9" t="s">
        <v>11</v>
      </c>
      <c r="B9" s="18">
        <f>'Tabla 1'!B15/'Tabla 1'!B16</f>
        <v>0.25737690532110213</v>
      </c>
      <c r="C9" s="18">
        <f>'Tabla 1'!C15/'Tabla 1'!C16</f>
        <v>0.4423194139738669</v>
      </c>
      <c r="J9" s="2"/>
    </row>
    <row r="10" spans="1:3" s="1" customFormat="1" ht="12.75" customHeight="1">
      <c r="A10" s="11" t="s">
        <v>12</v>
      </c>
      <c r="B10" s="14">
        <f>1-B9</f>
        <v>0.7426230946788979</v>
      </c>
      <c r="C10" s="14">
        <f>1-C9</f>
        <v>0.5576805860261331</v>
      </c>
    </row>
    <row r="11" ht="12.75" customHeight="1">
      <c r="A11" s="4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2013-03-15T10:19:30Z</dcterms:created>
  <dcterms:modified xsi:type="dcterms:W3CDTF">2013-10-02T08:45:00Z</dcterms:modified>
  <cp:category/>
  <cp:version/>
  <cp:contentType/>
  <cp:contentStatus/>
</cp:coreProperties>
</file>