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<sst xmlns="http://schemas.openxmlformats.org/spreadsheetml/2006/main" count="47" uniqueCount="16">
  <si>
    <t xml:space="preserve"> Hombres  </t>
  </si>
  <si>
    <t xml:space="preserve"> Mujeres  </t>
  </si>
  <si>
    <t xml:space="preserve"> Total  </t>
  </si>
  <si>
    <t>Agricultura y pesca</t>
  </si>
  <si>
    <t>Industrias extractiva</t>
  </si>
  <si>
    <t>Industrias manufactureras</t>
  </si>
  <si>
    <t>Construcción</t>
  </si>
  <si>
    <t>Electricidad, gas y agua</t>
  </si>
  <si>
    <t>Transporte y comunicación</t>
  </si>
  <si>
    <t xml:space="preserve">Otros servicios </t>
  </si>
  <si>
    <t>Actividades mal especificadas</t>
  </si>
  <si>
    <t>Total</t>
  </si>
  <si>
    <t>% total</t>
  </si>
  <si>
    <t>Año</t>
  </si>
  <si>
    <t xml:space="preserve">                              ATLAS DE HISTORIA ECONÓMICA DE ANDALUCÍA SS XIX-XX</t>
  </si>
  <si>
    <t>Población activa por sectores de actividad en Andalucía 1900-2001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</si>
</sst>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164" fontId="2" fillId="0" borderId="10" xfId="52" applyNumberFormat="1" applyFont="1" applyFill="1" applyBorder="1" applyAlignment="1" applyProtection="1">
      <alignment/>
      <protection/>
    </xf>
    <xf numFmtId="3" fontId="41" fillId="0" borderId="10" xfId="0" applyNumberFormat="1" applyFont="1" applyBorder="1" applyAlignment="1">
      <alignment/>
    </xf>
    <xf numFmtId="3" fontId="41" fillId="0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/>
      <protection/>
    </xf>
    <xf numFmtId="164" fontId="2" fillId="0" borderId="11" xfId="52" applyNumberFormat="1" applyFont="1" applyFill="1" applyBorder="1" applyAlignment="1" applyProtection="1">
      <alignment/>
      <protection/>
    </xf>
    <xf numFmtId="3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/>
    </xf>
    <xf numFmtId="0" fontId="2" fillId="0" borderId="12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/>
      <protection/>
    </xf>
    <xf numFmtId="164" fontId="2" fillId="0" borderId="12" xfId="52" applyNumberFormat="1" applyFont="1" applyFill="1" applyBorder="1" applyAlignment="1" applyProtection="1">
      <alignment/>
      <protection/>
    </xf>
    <xf numFmtId="3" fontId="41" fillId="0" borderId="12" xfId="0" applyNumberFormat="1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41" fillId="0" borderId="11" xfId="0" applyFont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3" fontId="2" fillId="33" borderId="12" xfId="0" applyNumberFormat="1" applyFont="1" applyFill="1" applyBorder="1" applyAlignment="1" applyProtection="1">
      <alignment/>
      <protection/>
    </xf>
    <xf numFmtId="164" fontId="2" fillId="33" borderId="12" xfId="52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164" fontId="2" fillId="33" borderId="10" xfId="52" applyNumberFormat="1" applyFont="1" applyFill="1" applyBorder="1" applyAlignment="1" applyProtection="1">
      <alignment/>
      <protection/>
    </xf>
    <xf numFmtId="3" fontId="2" fillId="33" borderId="11" xfId="0" applyNumberFormat="1" applyFont="1" applyFill="1" applyBorder="1" applyAlignment="1" applyProtection="1">
      <alignment/>
      <protection/>
    </xf>
    <xf numFmtId="164" fontId="2" fillId="33" borderId="11" xfId="52" applyNumberFormat="1" applyFont="1" applyFill="1" applyBorder="1" applyAlignment="1" applyProtection="1">
      <alignment/>
      <protection/>
    </xf>
    <xf numFmtId="0" fontId="41" fillId="33" borderId="13" xfId="0" applyFont="1" applyFill="1" applyBorder="1" applyAlignment="1">
      <alignment horizontal="centerContinuous"/>
    </xf>
    <xf numFmtId="0" fontId="41" fillId="0" borderId="13" xfId="0" applyFont="1" applyBorder="1" applyAlignment="1">
      <alignment horizontal="centerContinuous"/>
    </xf>
    <xf numFmtId="0" fontId="43" fillId="0" borderId="13" xfId="0" applyFont="1" applyBorder="1" applyAlignment="1">
      <alignment horizontal="centerContinuous"/>
    </xf>
    <xf numFmtId="0" fontId="43" fillId="33" borderId="13" xfId="0" applyFont="1" applyFill="1" applyBorder="1" applyAlignment="1">
      <alignment horizontal="centerContinuous"/>
    </xf>
    <xf numFmtId="0" fontId="41" fillId="0" borderId="14" xfId="0" applyFont="1" applyBorder="1" applyAlignment="1">
      <alignment horizontal="center"/>
    </xf>
    <xf numFmtId="0" fontId="43" fillId="0" borderId="15" xfId="0" applyFont="1" applyBorder="1" applyAlignment="1">
      <alignment/>
    </xf>
    <xf numFmtId="0" fontId="41" fillId="0" borderId="15" xfId="0" applyFont="1" applyBorder="1" applyAlignment="1">
      <alignment/>
    </xf>
    <xf numFmtId="0" fontId="43" fillId="0" borderId="14" xfId="0" applyFont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Población activa en el sector de la construcción 1910-2001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425"/>
          <c:w val="0.91575"/>
          <c:h val="0.835"/>
        </c:manualLayout>
      </c:layout>
      <c:lineChart>
        <c:grouping val="standard"/>
        <c:varyColors val="0"/>
        <c:ser>
          <c:idx val="1"/>
          <c:order val="0"/>
          <c:tx>
            <c:v>Población activa en construcción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Tabla!$A$11:$A$20</c:f>
              <c:numCache>
                <c:ptCount val="10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1981</c:v>
                </c:pt>
                <c:pt idx="8">
                  <c:v>1991</c:v>
                </c:pt>
                <c:pt idx="9">
                  <c:v>2001</c:v>
                </c:pt>
              </c:numCache>
            </c:numRef>
          </c:cat>
          <c:val>
            <c:numRef>
              <c:f>Tabla!$S$11:$S$20</c:f>
              <c:numCache>
                <c:ptCount val="10"/>
                <c:pt idx="0">
                  <c:v>48609</c:v>
                </c:pt>
                <c:pt idx="1">
                  <c:v>44410</c:v>
                </c:pt>
                <c:pt idx="2">
                  <c:v>52212</c:v>
                </c:pt>
                <c:pt idx="3">
                  <c:v>59312</c:v>
                </c:pt>
                <c:pt idx="4">
                  <c:v>92723</c:v>
                </c:pt>
                <c:pt idx="5">
                  <c:v>114294</c:v>
                </c:pt>
                <c:pt idx="6">
                  <c:v>196735</c:v>
                </c:pt>
                <c:pt idx="7">
                  <c:v>214490</c:v>
                </c:pt>
                <c:pt idx="8">
                  <c:v>252842</c:v>
                </c:pt>
                <c:pt idx="9">
                  <c:v>335948</c:v>
                </c:pt>
              </c:numCache>
            </c:numRef>
          </c:val>
          <c:smooth val="0"/>
        </c:ser>
        <c:marker val="1"/>
        <c:axId val="7472405"/>
        <c:axId val="142782"/>
      </c:lineChart>
      <c:lineChart>
        <c:grouping val="standard"/>
        <c:varyColors val="0"/>
        <c:ser>
          <c:idx val="2"/>
          <c:order val="1"/>
          <c:tx>
            <c:v>% de la población activa total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Tabla!$A$11:$A$20</c:f>
              <c:numCache>
                <c:ptCount val="10"/>
                <c:pt idx="0">
                  <c:v>1910</c:v>
                </c:pt>
                <c:pt idx="1">
                  <c:v>1920</c:v>
                </c:pt>
                <c:pt idx="2">
                  <c:v>1930</c:v>
                </c:pt>
                <c:pt idx="3">
                  <c:v>1940</c:v>
                </c:pt>
                <c:pt idx="4">
                  <c:v>1950</c:v>
                </c:pt>
                <c:pt idx="5">
                  <c:v>1960</c:v>
                </c:pt>
                <c:pt idx="6">
                  <c:v>1970</c:v>
                </c:pt>
                <c:pt idx="7">
                  <c:v>1981</c:v>
                </c:pt>
                <c:pt idx="8">
                  <c:v>1991</c:v>
                </c:pt>
                <c:pt idx="9">
                  <c:v>2001</c:v>
                </c:pt>
              </c:numCache>
            </c:numRef>
          </c:cat>
          <c:val>
            <c:numRef>
              <c:f>Tabla!$T$11:$T$20</c:f>
              <c:numCache>
                <c:ptCount val="10"/>
                <c:pt idx="0">
                  <c:v>0.034688998629824164</c:v>
                </c:pt>
                <c:pt idx="1">
                  <c:v>0.029438084569034663</c:v>
                </c:pt>
                <c:pt idx="2">
                  <c:v>0.03279087995015927</c:v>
                </c:pt>
                <c:pt idx="3">
                  <c:v>0.033747918208865885</c:v>
                </c:pt>
                <c:pt idx="4">
                  <c:v>0.04705165365582362</c:v>
                </c:pt>
                <c:pt idx="5">
                  <c:v>0.05574400696080693</c:v>
                </c:pt>
                <c:pt idx="6">
                  <c:v>0.10459664882406858</c:v>
                </c:pt>
                <c:pt idx="7">
                  <c:v>0.12036705526368068</c:v>
                </c:pt>
                <c:pt idx="8">
                  <c:v>0.12296135919761587</c:v>
                </c:pt>
                <c:pt idx="9">
                  <c:v>0.1343598521812859</c:v>
                </c:pt>
              </c:numCache>
            </c:numRef>
          </c:val>
          <c:smooth val="0"/>
        </c:ser>
        <c:marker val="1"/>
        <c:axId val="1285039"/>
        <c:axId val="11565352"/>
      </c:lineChart>
      <c:catAx>
        <c:axId val="747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Población activa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9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72405"/>
        <c:crossesAt val="1"/>
        <c:crossBetween val="between"/>
        <c:dispUnits/>
      </c:valAx>
      <c:catAx>
        <c:axId val="1285039"/>
        <c:scaling>
          <c:orientation val="minMax"/>
        </c:scaling>
        <c:axPos val="b"/>
        <c:delete val="1"/>
        <c:majorTickMark val="out"/>
        <c:minorTickMark val="none"/>
        <c:tickLblPos val="nextTo"/>
        <c:crossAx val="11565352"/>
        <c:crosses val="autoZero"/>
        <c:auto val="1"/>
        <c:lblOffset val="100"/>
        <c:tickLblSkip val="1"/>
        <c:noMultiLvlLbl val="0"/>
      </c:catAx>
      <c:valAx>
        <c:axId val="11565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total población activa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8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5039"/>
        <c:crosses val="max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75"/>
          <c:y val="0.944"/>
          <c:w val="0.5307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62675"/>
    <xdr:graphicFrame>
      <xdr:nvGraphicFramePr>
        <xdr:cNvPr id="1" name="Shape 1025"/>
        <xdr:cNvGraphicFramePr/>
      </xdr:nvGraphicFramePr>
      <xdr:xfrm>
        <a:off x="832256400" y="832256400"/>
        <a:ext cx="94011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18</xdr:col>
      <xdr:colOff>190500</xdr:colOff>
      <xdr:row>29</xdr:row>
      <xdr:rowOff>19050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8100" y="3276600"/>
          <a:ext cx="9134475" cy="1438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Tomado de Zambrana Pineda, Juan Francisco et al.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Estadísticas del siglo XX en Andalucía.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Instituto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Estadística de Andalucía. Junta de Andalucía, 2002. A su vez, se citan como fuentes: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1900: Ministerio de Instrucción Pública y Bellas Artes. Dirección General del Instituto Geográfico y Estadístico. Censo de la población de España. Tomo III.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1910: Ministerio de Instrucción Pública y Bellas Artes. Dirección General del Instituto Geográfico y Estadístico. Censo de la población de España. Tomo IV.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1920: Ministerio de Trabajo y Previsión. Servicio General de Estadística. Censo de la población de España. Tomo V.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1930: Ministerio de Trabajo.Dirección General de Estadística. Censo de la población de España. Región de Andalucía. Cuaderno 1.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1940: Ministerio de Trabajo.Dirección General de Estadística. Censo de la población de España. Tomos IX-XVI.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1950: Presidencia de Gobierno. Instituto Nacional de Estadística. Censo de la población de España. Tomo II.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1960: Presidencia de Gobierno. Instituto Nacional de Estadística. Censo de la población de España. Tomo III.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1970: Ministerio de Planificación del Desarrollo. Instituto Nacional de Estadística. Censo de la población de España. Tomos II y III.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1981: INE. Censo de la población de España. Tomo III: Resultados provinciales. 1ª Parte.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1991 y 2001 (añadido): IEA. Censo de la población de Andalucía.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219075</xdr:colOff>
      <xdr:row>4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R20"/>
  <sheetViews>
    <sheetView showGridLines="0" tabSelected="1" zoomScalePageLayoutView="0" workbookViewId="0" topLeftCell="A1">
      <selection activeCell="A8" sqref="A8"/>
    </sheetView>
  </sheetViews>
  <sheetFormatPr defaultColWidth="11.421875" defaultRowHeight="12.75" customHeight="1"/>
  <cols>
    <col min="1" max="1" width="11.421875" style="1" customWidth="1"/>
    <col min="2" max="5" width="8.28125" style="1" customWidth="1"/>
    <col min="6" max="6" width="2.421875" style="1" customWidth="1"/>
    <col min="7" max="10" width="8.28125" style="1" customWidth="1"/>
    <col min="11" max="11" width="2.421875" style="1" customWidth="1"/>
    <col min="12" max="15" width="8.28125" style="1" customWidth="1"/>
    <col min="16" max="16" width="2.421875" style="1" customWidth="1"/>
    <col min="17" max="20" width="8.28125" style="1" customWidth="1"/>
    <col min="21" max="21" width="2.421875" style="1" customWidth="1"/>
    <col min="22" max="25" width="8.28125" style="1" customWidth="1"/>
    <col min="26" max="26" width="2.421875" style="1" customWidth="1"/>
    <col min="27" max="30" width="8.28125" style="1" customWidth="1"/>
    <col min="31" max="31" width="2.421875" style="1" customWidth="1"/>
    <col min="32" max="35" width="8.28125" style="1" customWidth="1"/>
    <col min="36" max="36" width="2.421875" style="1" customWidth="1"/>
    <col min="37" max="40" width="8.28125" style="1" customWidth="1"/>
    <col min="41" max="41" width="2.421875" style="1" customWidth="1"/>
    <col min="42" max="44" width="8.28125" style="1" customWidth="1"/>
    <col min="45" max="16384" width="11.421875" style="1" customWidth="1"/>
  </cols>
  <sheetData>
    <row r="5" ht="12.75" customHeight="1">
      <c r="A5" s="3" t="s">
        <v>14</v>
      </c>
    </row>
    <row r="7" ht="12.75" customHeight="1" thickBot="1">
      <c r="A7" s="2" t="s">
        <v>15</v>
      </c>
    </row>
    <row r="8" spans="1:44" ht="12.75" customHeight="1">
      <c r="A8" s="35"/>
      <c r="B8" s="32" t="s">
        <v>3</v>
      </c>
      <c r="C8" s="29"/>
      <c r="D8" s="29"/>
      <c r="E8" s="29"/>
      <c r="F8" s="38"/>
      <c r="G8" s="31" t="s">
        <v>4</v>
      </c>
      <c r="H8" s="30"/>
      <c r="I8" s="30"/>
      <c r="J8" s="30"/>
      <c r="K8" s="35"/>
      <c r="L8" s="31" t="s">
        <v>5</v>
      </c>
      <c r="M8" s="30"/>
      <c r="N8" s="30"/>
      <c r="O8" s="30"/>
      <c r="P8" s="35"/>
      <c r="Q8" s="31" t="s">
        <v>6</v>
      </c>
      <c r="R8" s="30"/>
      <c r="S8" s="30"/>
      <c r="T8" s="30"/>
      <c r="U8" s="34"/>
      <c r="V8" s="31" t="s">
        <v>7</v>
      </c>
      <c r="W8" s="30"/>
      <c r="X8" s="30"/>
      <c r="Y8" s="30"/>
      <c r="Z8" s="35"/>
      <c r="AA8" s="31" t="s">
        <v>8</v>
      </c>
      <c r="AB8" s="30"/>
      <c r="AC8" s="30"/>
      <c r="AD8" s="30"/>
      <c r="AE8" s="35"/>
      <c r="AF8" s="31" t="s">
        <v>9</v>
      </c>
      <c r="AG8" s="30"/>
      <c r="AH8" s="30"/>
      <c r="AI8" s="30"/>
      <c r="AJ8" s="35"/>
      <c r="AK8" s="31" t="s">
        <v>10</v>
      </c>
      <c r="AL8" s="30"/>
      <c r="AM8" s="30"/>
      <c r="AN8" s="30"/>
      <c r="AO8" s="35"/>
      <c r="AP8" s="31" t="s">
        <v>11</v>
      </c>
      <c r="AQ8" s="31"/>
      <c r="AR8" s="31"/>
    </row>
    <row r="9" spans="1:44" ht="12.75" customHeight="1" thickBot="1">
      <c r="A9" s="36" t="s">
        <v>13</v>
      </c>
      <c r="B9" s="22" t="s">
        <v>0</v>
      </c>
      <c r="C9" s="22" t="s">
        <v>1</v>
      </c>
      <c r="D9" s="22" t="s">
        <v>2</v>
      </c>
      <c r="E9" s="22" t="s">
        <v>12</v>
      </c>
      <c r="F9" s="37"/>
      <c r="G9" s="21" t="s">
        <v>0</v>
      </c>
      <c r="H9" s="21" t="s">
        <v>1</v>
      </c>
      <c r="I9" s="21" t="s">
        <v>2</v>
      </c>
      <c r="J9" s="21" t="s">
        <v>12</v>
      </c>
      <c r="K9" s="33"/>
      <c r="L9" s="21" t="s">
        <v>0</v>
      </c>
      <c r="M9" s="21" t="s">
        <v>1</v>
      </c>
      <c r="N9" s="21" t="s">
        <v>2</v>
      </c>
      <c r="O9" s="21" t="s">
        <v>12</v>
      </c>
      <c r="P9" s="33"/>
      <c r="Q9" s="21" t="s">
        <v>0</v>
      </c>
      <c r="R9" s="21" t="s">
        <v>1</v>
      </c>
      <c r="S9" s="21" t="s">
        <v>2</v>
      </c>
      <c r="T9" s="21" t="s">
        <v>12</v>
      </c>
      <c r="U9" s="33"/>
      <c r="V9" s="21" t="s">
        <v>0</v>
      </c>
      <c r="W9" s="21" t="s">
        <v>1</v>
      </c>
      <c r="X9" s="21" t="s">
        <v>2</v>
      </c>
      <c r="Y9" s="21" t="s">
        <v>12</v>
      </c>
      <c r="Z9" s="33"/>
      <c r="AA9" s="21" t="s">
        <v>0</v>
      </c>
      <c r="AB9" s="21" t="s">
        <v>1</v>
      </c>
      <c r="AC9" s="21" t="s">
        <v>2</v>
      </c>
      <c r="AD9" s="21" t="s">
        <v>12</v>
      </c>
      <c r="AE9" s="33"/>
      <c r="AF9" s="21" t="s">
        <v>0</v>
      </c>
      <c r="AG9" s="21" t="s">
        <v>1</v>
      </c>
      <c r="AH9" s="21" t="s">
        <v>2</v>
      </c>
      <c r="AI9" s="21" t="s">
        <v>12</v>
      </c>
      <c r="AJ9" s="33"/>
      <c r="AK9" s="21" t="s">
        <v>0</v>
      </c>
      <c r="AL9" s="21" t="s">
        <v>1</v>
      </c>
      <c r="AM9" s="21" t="s">
        <v>2</v>
      </c>
      <c r="AN9" s="21" t="s">
        <v>12</v>
      </c>
      <c r="AO9" s="33"/>
      <c r="AP9" s="21" t="s">
        <v>0</v>
      </c>
      <c r="AQ9" s="21" t="s">
        <v>1</v>
      </c>
      <c r="AR9" s="21" t="s">
        <v>2</v>
      </c>
    </row>
    <row r="10" spans="1:44" ht="12.75" customHeight="1">
      <c r="A10" s="18">
        <v>1900</v>
      </c>
      <c r="B10" s="23">
        <v>889432</v>
      </c>
      <c r="C10" s="23">
        <v>23356</v>
      </c>
      <c r="D10" s="23">
        <f>SUM(B10:C10)</f>
        <v>912788</v>
      </c>
      <c r="E10" s="24">
        <f aca="true" t="shared" si="0" ref="E10:E20">D10/$AR10</f>
        <v>0.6992502572046015</v>
      </c>
      <c r="F10" s="24"/>
      <c r="G10" s="15">
        <v>28795</v>
      </c>
      <c r="H10" s="14">
        <v>117</v>
      </c>
      <c r="I10" s="15">
        <f>SUM(G10:H10)</f>
        <v>28912</v>
      </c>
      <c r="J10" s="16">
        <f aca="true" t="shared" si="1" ref="J10:J20">I10/$AR10</f>
        <v>0.02214832298003418</v>
      </c>
      <c r="K10" s="16"/>
      <c r="L10" s="15">
        <v>145349</v>
      </c>
      <c r="M10" s="15">
        <v>20861</v>
      </c>
      <c r="N10" s="15">
        <f>SUM(L10:M10)</f>
        <v>166210</v>
      </c>
      <c r="O10" s="16">
        <f aca="true" t="shared" si="2" ref="O10:O20">N10/$AR10</f>
        <v>0.12732681109959468</v>
      </c>
      <c r="P10" s="16"/>
      <c r="Q10" s="14"/>
      <c r="R10" s="14"/>
      <c r="S10" s="15"/>
      <c r="T10" s="16"/>
      <c r="U10" s="16"/>
      <c r="V10" s="14"/>
      <c r="W10" s="14"/>
      <c r="X10" s="14"/>
      <c r="Y10" s="16">
        <f aca="true" t="shared" si="3" ref="Y10:Y20">X10/$AR10</f>
        <v>0</v>
      </c>
      <c r="Z10" s="16"/>
      <c r="AA10" s="15">
        <v>27546</v>
      </c>
      <c r="AB10" s="14">
        <v>170</v>
      </c>
      <c r="AC10" s="15">
        <f>SUM(AA10:AB10)</f>
        <v>27716</v>
      </c>
      <c r="AD10" s="16">
        <f aca="true" t="shared" si="4" ref="AD10:AD20">AC10/$AR10</f>
        <v>0.021232115374744998</v>
      </c>
      <c r="AE10" s="16"/>
      <c r="AF10" s="17">
        <v>118907</v>
      </c>
      <c r="AG10" s="17">
        <v>50848</v>
      </c>
      <c r="AH10" s="15">
        <f aca="true" t="shared" si="5" ref="AH10:AH20">SUM(AF10:AG10)</f>
        <v>169755</v>
      </c>
      <c r="AI10" s="16">
        <f>AH10/$AR10</f>
        <v>0.13004249334102458</v>
      </c>
      <c r="AJ10" s="16"/>
      <c r="AK10" s="14"/>
      <c r="AL10" s="14"/>
      <c r="AM10" s="15"/>
      <c r="AN10" s="16"/>
      <c r="AO10" s="16"/>
      <c r="AP10" s="15">
        <f>B10+G10+L10+Q10+V10+AA10+AF10+AK10</f>
        <v>1210029</v>
      </c>
      <c r="AQ10" s="15">
        <f>C10+H10+M10+R10+W10+AB10+AG10+AL10</f>
        <v>95352</v>
      </c>
      <c r="AR10" s="15">
        <f>SUM(AP10:AQ10)</f>
        <v>1305381</v>
      </c>
    </row>
    <row r="11" spans="1:44" ht="12.75" customHeight="1">
      <c r="A11" s="19">
        <v>1910</v>
      </c>
      <c r="B11" s="25">
        <v>921574</v>
      </c>
      <c r="C11" s="25">
        <v>6678</v>
      </c>
      <c r="D11" s="25">
        <f aca="true" t="shared" si="6" ref="D11:D20">SUM(B11:C11)</f>
        <v>928252</v>
      </c>
      <c r="E11" s="26">
        <f t="shared" si="0"/>
        <v>0.6624314912080383</v>
      </c>
      <c r="F11" s="26"/>
      <c r="G11" s="5">
        <v>49284</v>
      </c>
      <c r="H11" s="4">
        <v>18</v>
      </c>
      <c r="I11" s="5">
        <f aca="true" t="shared" si="7" ref="I11:I20">SUM(G11:H11)</f>
        <v>49302</v>
      </c>
      <c r="J11" s="6">
        <f t="shared" si="1"/>
        <v>0.035183546471797215</v>
      </c>
      <c r="K11" s="6"/>
      <c r="L11" s="5">
        <v>105863</v>
      </c>
      <c r="M11" s="5">
        <v>17282</v>
      </c>
      <c r="N11" s="5">
        <f aca="true" t="shared" si="8" ref="N11:N20">SUM(L11:M11)</f>
        <v>123145</v>
      </c>
      <c r="O11" s="6">
        <f t="shared" si="2"/>
        <v>0.087880366522037</v>
      </c>
      <c r="P11" s="6"/>
      <c r="Q11" s="5">
        <v>48584</v>
      </c>
      <c r="R11" s="4">
        <v>25</v>
      </c>
      <c r="S11" s="5">
        <f aca="true" t="shared" si="9" ref="S11:S20">SUM(Q11:R11)</f>
        <v>48609</v>
      </c>
      <c r="T11" s="6">
        <f aca="true" t="shared" si="10" ref="T11:T20">S11/$AR11</f>
        <v>0.034688998629824164</v>
      </c>
      <c r="U11" s="6"/>
      <c r="V11" s="5"/>
      <c r="W11" s="4"/>
      <c r="X11" s="5"/>
      <c r="Y11" s="6">
        <f t="shared" si="3"/>
        <v>0</v>
      </c>
      <c r="Z11" s="6"/>
      <c r="AA11" s="5">
        <v>34622</v>
      </c>
      <c r="AB11" s="4">
        <v>205</v>
      </c>
      <c r="AC11" s="5">
        <f aca="true" t="shared" si="11" ref="AC11:AC20">SUM(AA11:AB11)</f>
        <v>34827</v>
      </c>
      <c r="AD11" s="6">
        <f t="shared" si="4"/>
        <v>0.024853705183831926</v>
      </c>
      <c r="AE11" s="6"/>
      <c r="AF11" s="7">
        <v>138449</v>
      </c>
      <c r="AG11" s="7">
        <v>50347</v>
      </c>
      <c r="AH11" s="5">
        <f t="shared" si="5"/>
        <v>188796</v>
      </c>
      <c r="AI11" s="6">
        <f aca="true" t="shared" si="12" ref="AI11:AI20">AH11/$AR11</f>
        <v>0.13473110299155058</v>
      </c>
      <c r="AJ11" s="6"/>
      <c r="AK11" s="5">
        <v>28237</v>
      </c>
      <c r="AL11" s="4">
        <v>112</v>
      </c>
      <c r="AM11" s="5">
        <f aca="true" t="shared" si="13" ref="AM11:AM18">SUM(AK11:AL11)</f>
        <v>28349</v>
      </c>
      <c r="AN11" s="6">
        <f aca="true" t="shared" si="14" ref="AN11:AN18">AM11/$AR11</f>
        <v>0.02023078899292076</v>
      </c>
      <c r="AO11" s="6"/>
      <c r="AP11" s="5">
        <f aca="true" t="shared" si="15" ref="AP11:AP20">B11+G11+L11+Q11+V11+AA11+AF11+AK11</f>
        <v>1326613</v>
      </c>
      <c r="AQ11" s="5">
        <f aca="true" t="shared" si="16" ref="AQ11:AQ20">C11+H11+M11+R11+W11+AB11+AG11+AL11</f>
        <v>74667</v>
      </c>
      <c r="AR11" s="5">
        <f aca="true" t="shared" si="17" ref="AR11:AR20">SUM(AP11:AQ11)</f>
        <v>1401280</v>
      </c>
    </row>
    <row r="12" spans="1:44" ht="12.75" customHeight="1">
      <c r="A12" s="19">
        <v>1920</v>
      </c>
      <c r="B12" s="25">
        <v>865018</v>
      </c>
      <c r="C12" s="25">
        <v>7314</v>
      </c>
      <c r="D12" s="25">
        <f t="shared" si="6"/>
        <v>872332</v>
      </c>
      <c r="E12" s="26">
        <f t="shared" si="0"/>
        <v>0.5782432602628945</v>
      </c>
      <c r="F12" s="26"/>
      <c r="G12" s="5">
        <v>41204</v>
      </c>
      <c r="H12" s="4">
        <v>63</v>
      </c>
      <c r="I12" s="5">
        <f t="shared" si="7"/>
        <v>41267</v>
      </c>
      <c r="J12" s="6">
        <f t="shared" si="1"/>
        <v>0.027354682186677626</v>
      </c>
      <c r="K12" s="6"/>
      <c r="L12" s="5">
        <v>231653</v>
      </c>
      <c r="M12" s="5">
        <v>20980</v>
      </c>
      <c r="N12" s="5">
        <f t="shared" si="8"/>
        <v>252633</v>
      </c>
      <c r="O12" s="6">
        <f t="shared" si="2"/>
        <v>0.1674629952472176</v>
      </c>
      <c r="P12" s="6"/>
      <c r="Q12" s="5">
        <v>44381</v>
      </c>
      <c r="R12" s="4">
        <v>29</v>
      </c>
      <c r="S12" s="5">
        <f t="shared" si="9"/>
        <v>44410</v>
      </c>
      <c r="T12" s="6">
        <f t="shared" si="10"/>
        <v>0.029438084569034663</v>
      </c>
      <c r="U12" s="6"/>
      <c r="V12" s="5">
        <v>3167</v>
      </c>
      <c r="W12" s="4">
        <v>23</v>
      </c>
      <c r="X12" s="5">
        <f aca="true" t="shared" si="18" ref="X12:X20">SUM(V12:W12)</f>
        <v>3190</v>
      </c>
      <c r="Y12" s="6">
        <f t="shared" si="3"/>
        <v>0.0021145573018513976</v>
      </c>
      <c r="Z12" s="6"/>
      <c r="AA12" s="5">
        <v>4880</v>
      </c>
      <c r="AB12" s="4">
        <v>285</v>
      </c>
      <c r="AC12" s="5">
        <f t="shared" si="11"/>
        <v>5165</v>
      </c>
      <c r="AD12" s="6">
        <f t="shared" si="4"/>
        <v>0.003423726791242153</v>
      </c>
      <c r="AE12" s="6"/>
      <c r="AF12" s="7">
        <v>148277</v>
      </c>
      <c r="AG12" s="7">
        <v>48215</v>
      </c>
      <c r="AH12" s="5">
        <f t="shared" si="5"/>
        <v>196492</v>
      </c>
      <c r="AI12" s="6">
        <f t="shared" si="12"/>
        <v>0.13024877534651563</v>
      </c>
      <c r="AJ12" s="6"/>
      <c r="AK12" s="5">
        <v>90103</v>
      </c>
      <c r="AL12" s="5">
        <v>2998</v>
      </c>
      <c r="AM12" s="5">
        <f t="shared" si="13"/>
        <v>93101</v>
      </c>
      <c r="AN12" s="6">
        <f t="shared" si="14"/>
        <v>0.06171391829456645</v>
      </c>
      <c r="AO12" s="6"/>
      <c r="AP12" s="5">
        <f t="shared" si="15"/>
        <v>1428683</v>
      </c>
      <c r="AQ12" s="5">
        <f t="shared" si="16"/>
        <v>79907</v>
      </c>
      <c r="AR12" s="5">
        <f t="shared" si="17"/>
        <v>1508590</v>
      </c>
    </row>
    <row r="13" spans="1:44" ht="12.75" customHeight="1">
      <c r="A13" s="19">
        <v>1930</v>
      </c>
      <c r="B13" s="25">
        <v>896835</v>
      </c>
      <c r="C13" s="25">
        <v>2485</v>
      </c>
      <c r="D13" s="25">
        <f t="shared" si="6"/>
        <v>899320</v>
      </c>
      <c r="E13" s="26">
        <f t="shared" si="0"/>
        <v>0.5648029984826713</v>
      </c>
      <c r="F13" s="26"/>
      <c r="G13" s="5">
        <v>29424</v>
      </c>
      <c r="H13" s="4">
        <v>5</v>
      </c>
      <c r="I13" s="5">
        <f t="shared" si="7"/>
        <v>29429</v>
      </c>
      <c r="J13" s="6">
        <f t="shared" si="1"/>
        <v>0.018482394967693962</v>
      </c>
      <c r="K13" s="6"/>
      <c r="L13" s="5">
        <v>274617</v>
      </c>
      <c r="M13" s="5">
        <v>18088</v>
      </c>
      <c r="N13" s="5">
        <f t="shared" si="8"/>
        <v>292705</v>
      </c>
      <c r="O13" s="6">
        <f t="shared" si="2"/>
        <v>0.18382851673583409</v>
      </c>
      <c r="P13" s="6"/>
      <c r="Q13" s="5">
        <v>52173</v>
      </c>
      <c r="R13" s="4">
        <v>39</v>
      </c>
      <c r="S13" s="5">
        <f t="shared" si="9"/>
        <v>52212</v>
      </c>
      <c r="T13" s="6">
        <f t="shared" si="10"/>
        <v>0.03279087995015927</v>
      </c>
      <c r="U13" s="6"/>
      <c r="V13" s="5">
        <v>3843</v>
      </c>
      <c r="W13" s="4">
        <v>5</v>
      </c>
      <c r="X13" s="5">
        <f t="shared" si="18"/>
        <v>3848</v>
      </c>
      <c r="Y13" s="6">
        <f t="shared" si="3"/>
        <v>0.002416672528311746</v>
      </c>
      <c r="Z13" s="6"/>
      <c r="AA13" s="5">
        <v>57604</v>
      </c>
      <c r="AB13" s="4">
        <v>457</v>
      </c>
      <c r="AC13" s="5">
        <f t="shared" si="11"/>
        <v>58061</v>
      </c>
      <c r="AD13" s="6">
        <f t="shared" si="4"/>
        <v>0.03646424731452918</v>
      </c>
      <c r="AE13" s="6"/>
      <c r="AF13" s="7">
        <v>178307</v>
      </c>
      <c r="AG13" s="7">
        <v>62165</v>
      </c>
      <c r="AH13" s="5">
        <f t="shared" si="5"/>
        <v>240472</v>
      </c>
      <c r="AI13" s="6">
        <f t="shared" si="12"/>
        <v>0.15102444808424692</v>
      </c>
      <c r="AJ13" s="6"/>
      <c r="AK13" s="5">
        <v>15787</v>
      </c>
      <c r="AL13" s="4">
        <v>438</v>
      </c>
      <c r="AM13" s="5">
        <f t="shared" si="13"/>
        <v>16225</v>
      </c>
      <c r="AN13" s="6">
        <f t="shared" si="14"/>
        <v>0.010189841936553553</v>
      </c>
      <c r="AO13" s="6"/>
      <c r="AP13" s="5">
        <f t="shared" si="15"/>
        <v>1508590</v>
      </c>
      <c r="AQ13" s="5">
        <f t="shared" si="16"/>
        <v>83682</v>
      </c>
      <c r="AR13" s="5">
        <f t="shared" si="17"/>
        <v>1592272</v>
      </c>
    </row>
    <row r="14" spans="1:44" ht="12.75" customHeight="1">
      <c r="A14" s="19">
        <v>1940</v>
      </c>
      <c r="B14" s="25">
        <v>957844</v>
      </c>
      <c r="C14" s="25">
        <v>9817</v>
      </c>
      <c r="D14" s="25">
        <f t="shared" si="6"/>
        <v>967661</v>
      </c>
      <c r="E14" s="26">
        <f t="shared" si="0"/>
        <v>0.5505891604044606</v>
      </c>
      <c r="F14" s="26"/>
      <c r="G14" s="5">
        <v>19614</v>
      </c>
      <c r="H14" s="4">
        <v>372</v>
      </c>
      <c r="I14" s="5">
        <f t="shared" si="7"/>
        <v>19986</v>
      </c>
      <c r="J14" s="6">
        <f t="shared" si="1"/>
        <v>0.011371828522430428</v>
      </c>
      <c r="K14" s="6"/>
      <c r="L14" s="5">
        <v>270124</v>
      </c>
      <c r="M14" s="5">
        <v>22660</v>
      </c>
      <c r="N14" s="5">
        <f t="shared" si="8"/>
        <v>292784</v>
      </c>
      <c r="O14" s="6">
        <f t="shared" si="2"/>
        <v>0.16659108586566948</v>
      </c>
      <c r="P14" s="6"/>
      <c r="Q14" s="5">
        <v>58999</v>
      </c>
      <c r="R14" s="4">
        <v>313</v>
      </c>
      <c r="S14" s="5">
        <f t="shared" si="9"/>
        <v>59312</v>
      </c>
      <c r="T14" s="6">
        <f t="shared" si="10"/>
        <v>0.033747918208865885</v>
      </c>
      <c r="U14" s="6"/>
      <c r="V14" s="5">
        <v>6959</v>
      </c>
      <c r="W14" s="4">
        <v>81</v>
      </c>
      <c r="X14" s="5">
        <f t="shared" si="18"/>
        <v>7040</v>
      </c>
      <c r="Y14" s="6">
        <f t="shared" si="3"/>
        <v>0.004005687621230372</v>
      </c>
      <c r="Z14" s="6"/>
      <c r="AA14" s="5">
        <v>67584</v>
      </c>
      <c r="AB14" s="5">
        <v>1005</v>
      </c>
      <c r="AC14" s="5">
        <f t="shared" si="11"/>
        <v>68589</v>
      </c>
      <c r="AD14" s="6">
        <f t="shared" si="4"/>
        <v>0.03902643583133096</v>
      </c>
      <c r="AE14" s="6"/>
      <c r="AF14" s="7">
        <v>228947</v>
      </c>
      <c r="AG14" s="7">
        <v>83472</v>
      </c>
      <c r="AH14" s="5">
        <f t="shared" si="5"/>
        <v>312419</v>
      </c>
      <c r="AI14" s="6">
        <f t="shared" si="12"/>
        <v>0.17776319899675733</v>
      </c>
      <c r="AJ14" s="6"/>
      <c r="AK14" s="5">
        <v>29710</v>
      </c>
      <c r="AL14" s="4"/>
      <c r="AM14" s="5">
        <f t="shared" si="13"/>
        <v>29710</v>
      </c>
      <c r="AN14" s="6">
        <f t="shared" si="14"/>
        <v>0.01690468454925488</v>
      </c>
      <c r="AO14" s="6"/>
      <c r="AP14" s="5">
        <f t="shared" si="15"/>
        <v>1639781</v>
      </c>
      <c r="AQ14" s="5">
        <f t="shared" si="16"/>
        <v>117720</v>
      </c>
      <c r="AR14" s="5">
        <f t="shared" si="17"/>
        <v>1757501</v>
      </c>
    </row>
    <row r="15" spans="1:44" ht="12.75" customHeight="1">
      <c r="A15" s="19">
        <v>1950</v>
      </c>
      <c r="B15" s="25">
        <v>1101081</v>
      </c>
      <c r="C15" s="25">
        <v>22303</v>
      </c>
      <c r="D15" s="25">
        <f t="shared" si="6"/>
        <v>1123384</v>
      </c>
      <c r="E15" s="26">
        <f t="shared" si="0"/>
        <v>0.5700535454039857</v>
      </c>
      <c r="F15" s="26"/>
      <c r="G15" s="5">
        <v>33344</v>
      </c>
      <c r="H15" s="4">
        <v>479</v>
      </c>
      <c r="I15" s="5">
        <f t="shared" si="7"/>
        <v>33823</v>
      </c>
      <c r="J15" s="6">
        <f t="shared" si="1"/>
        <v>0.01716325055920238</v>
      </c>
      <c r="K15" s="6"/>
      <c r="L15" s="5">
        <v>185181</v>
      </c>
      <c r="M15" s="5">
        <v>34370</v>
      </c>
      <c r="N15" s="5">
        <f t="shared" si="8"/>
        <v>219551</v>
      </c>
      <c r="O15" s="6">
        <f t="shared" si="2"/>
        <v>0.11140965684662632</v>
      </c>
      <c r="P15" s="6"/>
      <c r="Q15" s="5">
        <v>92183</v>
      </c>
      <c r="R15" s="4">
        <v>540</v>
      </c>
      <c r="S15" s="5">
        <f t="shared" si="9"/>
        <v>92723</v>
      </c>
      <c r="T15" s="6">
        <f t="shared" si="10"/>
        <v>0.04705165365582362</v>
      </c>
      <c r="U15" s="6"/>
      <c r="V15" s="5">
        <v>8577</v>
      </c>
      <c r="W15" s="4">
        <v>315</v>
      </c>
      <c r="X15" s="5">
        <f t="shared" si="18"/>
        <v>8892</v>
      </c>
      <c r="Y15" s="6">
        <f t="shared" si="3"/>
        <v>0.004512184725554432</v>
      </c>
      <c r="Z15" s="6"/>
      <c r="AA15" s="5">
        <v>64014</v>
      </c>
      <c r="AB15" s="5">
        <v>2439</v>
      </c>
      <c r="AC15" s="5">
        <f t="shared" si="11"/>
        <v>66453</v>
      </c>
      <c r="AD15" s="6">
        <f t="shared" si="4"/>
        <v>0.03372112140882464</v>
      </c>
      <c r="AE15" s="6"/>
      <c r="AF15" s="7">
        <v>246204</v>
      </c>
      <c r="AG15" s="7">
        <v>150144</v>
      </c>
      <c r="AH15" s="5">
        <f t="shared" si="5"/>
        <v>396348</v>
      </c>
      <c r="AI15" s="6">
        <f t="shared" si="12"/>
        <v>0.2011240881246118</v>
      </c>
      <c r="AJ15" s="6"/>
      <c r="AK15" s="5">
        <v>25744</v>
      </c>
      <c r="AL15" s="5">
        <v>3746</v>
      </c>
      <c r="AM15" s="5">
        <f t="shared" si="13"/>
        <v>29490</v>
      </c>
      <c r="AN15" s="6">
        <f t="shared" si="14"/>
        <v>0.014964499275371143</v>
      </c>
      <c r="AO15" s="6"/>
      <c r="AP15" s="5">
        <f t="shared" si="15"/>
        <v>1756328</v>
      </c>
      <c r="AQ15" s="5">
        <f t="shared" si="16"/>
        <v>214336</v>
      </c>
      <c r="AR15" s="5">
        <f t="shared" si="17"/>
        <v>1970664</v>
      </c>
    </row>
    <row r="16" spans="1:44" ht="12.75" customHeight="1">
      <c r="A16" s="19">
        <v>1960</v>
      </c>
      <c r="B16" s="25">
        <v>970997</v>
      </c>
      <c r="C16" s="25">
        <v>51818</v>
      </c>
      <c r="D16" s="25">
        <f t="shared" si="6"/>
        <v>1022815</v>
      </c>
      <c r="E16" s="26">
        <f t="shared" si="0"/>
        <v>0.4988521399165113</v>
      </c>
      <c r="F16" s="26"/>
      <c r="G16" s="5">
        <v>36076</v>
      </c>
      <c r="H16" s="4">
        <v>696</v>
      </c>
      <c r="I16" s="5">
        <f t="shared" si="7"/>
        <v>36772</v>
      </c>
      <c r="J16" s="6">
        <f t="shared" si="1"/>
        <v>0.017934612700253667</v>
      </c>
      <c r="K16" s="6"/>
      <c r="L16" s="5">
        <v>216339</v>
      </c>
      <c r="M16" s="5">
        <v>49148</v>
      </c>
      <c r="N16" s="5">
        <f t="shared" si="8"/>
        <v>265487</v>
      </c>
      <c r="O16" s="6">
        <f t="shared" si="2"/>
        <v>0.12948456765887753</v>
      </c>
      <c r="P16" s="6"/>
      <c r="Q16" s="5">
        <v>113312</v>
      </c>
      <c r="R16" s="4">
        <v>982</v>
      </c>
      <c r="S16" s="5">
        <f t="shared" si="9"/>
        <v>114294</v>
      </c>
      <c r="T16" s="6">
        <f t="shared" si="10"/>
        <v>0.05574400696080693</v>
      </c>
      <c r="U16" s="6"/>
      <c r="V16" s="5">
        <v>8784</v>
      </c>
      <c r="W16" s="4">
        <v>192</v>
      </c>
      <c r="X16" s="5">
        <f t="shared" si="18"/>
        <v>8976</v>
      </c>
      <c r="Y16" s="6">
        <f t="shared" si="3"/>
        <v>0.0043778169149754406</v>
      </c>
      <c r="Z16" s="6"/>
      <c r="AA16" s="5">
        <v>74508</v>
      </c>
      <c r="AB16" s="5">
        <v>3150</v>
      </c>
      <c r="AC16" s="5">
        <f t="shared" si="11"/>
        <v>77658</v>
      </c>
      <c r="AD16" s="6">
        <f t="shared" si="4"/>
        <v>0.03787572481987107</v>
      </c>
      <c r="AE16" s="6"/>
      <c r="AF16" s="7">
        <v>286152</v>
      </c>
      <c r="AG16" s="7">
        <v>135453</v>
      </c>
      <c r="AH16" s="5">
        <f t="shared" si="5"/>
        <v>421605</v>
      </c>
      <c r="AI16" s="6">
        <f t="shared" si="12"/>
        <v>0.20562717250871443</v>
      </c>
      <c r="AJ16" s="6"/>
      <c r="AK16" s="5">
        <v>51375</v>
      </c>
      <c r="AL16" s="8">
        <v>51355</v>
      </c>
      <c r="AM16" s="5">
        <f t="shared" si="13"/>
        <v>102730</v>
      </c>
      <c r="AN16" s="6">
        <f t="shared" si="14"/>
        <v>0.05010395851998964</v>
      </c>
      <c r="AO16" s="6"/>
      <c r="AP16" s="5">
        <f t="shared" si="15"/>
        <v>1757543</v>
      </c>
      <c r="AQ16" s="5">
        <f t="shared" si="16"/>
        <v>292794</v>
      </c>
      <c r="AR16" s="5">
        <f t="shared" si="17"/>
        <v>2050337</v>
      </c>
    </row>
    <row r="17" spans="1:44" ht="12.75" customHeight="1">
      <c r="A17" s="19">
        <v>1970</v>
      </c>
      <c r="B17" s="25">
        <v>637539</v>
      </c>
      <c r="C17" s="25">
        <v>36368</v>
      </c>
      <c r="D17" s="25">
        <f t="shared" si="6"/>
        <v>673907</v>
      </c>
      <c r="E17" s="26">
        <f t="shared" si="0"/>
        <v>0.35829117248624587</v>
      </c>
      <c r="F17" s="26"/>
      <c r="G17" s="5">
        <v>21336</v>
      </c>
      <c r="H17" s="4">
        <v>424</v>
      </c>
      <c r="I17" s="5">
        <f t="shared" si="7"/>
        <v>21760</v>
      </c>
      <c r="J17" s="6">
        <f t="shared" si="1"/>
        <v>0.011568978973806045</v>
      </c>
      <c r="K17" s="6"/>
      <c r="L17" s="5">
        <v>243647</v>
      </c>
      <c r="M17" s="5">
        <v>59118</v>
      </c>
      <c r="N17" s="5">
        <f t="shared" si="8"/>
        <v>302765</v>
      </c>
      <c r="O17" s="6">
        <f t="shared" si="2"/>
        <v>0.16096883818953986</v>
      </c>
      <c r="P17" s="6"/>
      <c r="Q17" s="5">
        <v>194073</v>
      </c>
      <c r="R17" s="5">
        <v>2662</v>
      </c>
      <c r="S17" s="5">
        <f t="shared" si="9"/>
        <v>196735</v>
      </c>
      <c r="T17" s="6">
        <f t="shared" si="10"/>
        <v>0.10459664882406858</v>
      </c>
      <c r="U17" s="6"/>
      <c r="V17" s="5">
        <v>9659</v>
      </c>
      <c r="W17" s="4">
        <v>502</v>
      </c>
      <c r="X17" s="5">
        <f t="shared" si="18"/>
        <v>10161</v>
      </c>
      <c r="Y17" s="6">
        <f t="shared" si="3"/>
        <v>0.005402224051141692</v>
      </c>
      <c r="Z17" s="6"/>
      <c r="AA17" s="5">
        <v>86643</v>
      </c>
      <c r="AB17" s="5">
        <v>6080</v>
      </c>
      <c r="AC17" s="5">
        <f t="shared" si="11"/>
        <v>92723</v>
      </c>
      <c r="AD17" s="6">
        <f t="shared" si="4"/>
        <v>0.04929735465938501</v>
      </c>
      <c r="AE17" s="6"/>
      <c r="AF17" s="7">
        <v>405814</v>
      </c>
      <c r="AG17" s="7">
        <v>159999</v>
      </c>
      <c r="AH17" s="5">
        <f t="shared" si="5"/>
        <v>565813</v>
      </c>
      <c r="AI17" s="6">
        <f t="shared" si="12"/>
        <v>0.3008216314387004</v>
      </c>
      <c r="AJ17" s="6"/>
      <c r="AK17" s="5">
        <v>14875</v>
      </c>
      <c r="AL17" s="5">
        <v>2153</v>
      </c>
      <c r="AM17" s="5">
        <f t="shared" si="13"/>
        <v>17028</v>
      </c>
      <c r="AN17" s="6">
        <f t="shared" si="14"/>
        <v>0.009053151377112562</v>
      </c>
      <c r="AO17" s="6"/>
      <c r="AP17" s="5">
        <f t="shared" si="15"/>
        <v>1613586</v>
      </c>
      <c r="AQ17" s="5">
        <f t="shared" si="16"/>
        <v>267306</v>
      </c>
      <c r="AR17" s="5">
        <f t="shared" si="17"/>
        <v>1880892</v>
      </c>
    </row>
    <row r="18" spans="1:44" ht="12.75" customHeight="1">
      <c r="A18" s="19">
        <v>1981</v>
      </c>
      <c r="B18" s="25">
        <v>407019</v>
      </c>
      <c r="C18" s="25">
        <v>28448</v>
      </c>
      <c r="D18" s="25">
        <f t="shared" si="6"/>
        <v>435467</v>
      </c>
      <c r="E18" s="26">
        <f t="shared" si="0"/>
        <v>0.24437447179126875</v>
      </c>
      <c r="F18" s="26"/>
      <c r="G18" s="5">
        <v>47142</v>
      </c>
      <c r="H18" s="5">
        <v>3442</v>
      </c>
      <c r="I18" s="5">
        <f t="shared" si="7"/>
        <v>50584</v>
      </c>
      <c r="J18" s="6">
        <f t="shared" si="1"/>
        <v>0.028386624660627646</v>
      </c>
      <c r="K18" s="6"/>
      <c r="L18" s="5">
        <v>206213</v>
      </c>
      <c r="M18" s="5">
        <v>48065</v>
      </c>
      <c r="N18" s="5">
        <f t="shared" si="8"/>
        <v>254278</v>
      </c>
      <c r="O18" s="6">
        <f t="shared" si="2"/>
        <v>0.1426952029387766</v>
      </c>
      <c r="P18" s="6"/>
      <c r="Q18" s="5">
        <v>211388</v>
      </c>
      <c r="R18" s="5">
        <v>3102</v>
      </c>
      <c r="S18" s="5">
        <f t="shared" si="9"/>
        <v>214490</v>
      </c>
      <c r="T18" s="6">
        <f t="shared" si="10"/>
        <v>0.12036705526368068</v>
      </c>
      <c r="U18" s="6"/>
      <c r="V18" s="5">
        <v>12216</v>
      </c>
      <c r="W18" s="5">
        <v>1078</v>
      </c>
      <c r="X18" s="5">
        <f t="shared" si="18"/>
        <v>13294</v>
      </c>
      <c r="Y18" s="6">
        <f t="shared" si="3"/>
        <v>0.007460299466993198</v>
      </c>
      <c r="Z18" s="6"/>
      <c r="AA18" s="5">
        <v>89308</v>
      </c>
      <c r="AB18" s="5">
        <v>6582</v>
      </c>
      <c r="AC18" s="5">
        <f t="shared" si="11"/>
        <v>95890</v>
      </c>
      <c r="AD18" s="6">
        <f t="shared" si="4"/>
        <v>0.05381135218068134</v>
      </c>
      <c r="AE18" s="6"/>
      <c r="AF18" s="7">
        <v>462576</v>
      </c>
      <c r="AG18" s="7">
        <v>232750</v>
      </c>
      <c r="AH18" s="5">
        <f t="shared" si="5"/>
        <v>695326</v>
      </c>
      <c r="AI18" s="6">
        <f t="shared" si="12"/>
        <v>0.39020160878490384</v>
      </c>
      <c r="AJ18" s="6"/>
      <c r="AK18" s="5">
        <v>18137</v>
      </c>
      <c r="AL18" s="5">
        <v>4500</v>
      </c>
      <c r="AM18" s="5">
        <f t="shared" si="13"/>
        <v>22637</v>
      </c>
      <c r="AN18" s="6">
        <f t="shared" si="14"/>
        <v>0.012703384913067927</v>
      </c>
      <c r="AO18" s="6"/>
      <c r="AP18" s="5">
        <f t="shared" si="15"/>
        <v>1453999</v>
      </c>
      <c r="AQ18" s="5">
        <f t="shared" si="16"/>
        <v>327967</v>
      </c>
      <c r="AR18" s="5">
        <f t="shared" si="17"/>
        <v>1781966</v>
      </c>
    </row>
    <row r="19" spans="1:44" ht="12.75" customHeight="1">
      <c r="A19" s="19">
        <v>1991</v>
      </c>
      <c r="B19" s="25">
        <v>262423</v>
      </c>
      <c r="C19" s="25">
        <v>92421</v>
      </c>
      <c r="D19" s="25">
        <f t="shared" si="6"/>
        <v>354844</v>
      </c>
      <c r="E19" s="26">
        <f t="shared" si="0"/>
        <v>0.17256666433234513</v>
      </c>
      <c r="F19" s="26"/>
      <c r="G19" s="5">
        <v>9414</v>
      </c>
      <c r="H19" s="4">
        <v>456</v>
      </c>
      <c r="I19" s="5">
        <f t="shared" si="7"/>
        <v>9870</v>
      </c>
      <c r="J19" s="6">
        <f t="shared" si="1"/>
        <v>0.004799948644926352</v>
      </c>
      <c r="K19" s="6"/>
      <c r="L19" s="5">
        <v>224113</v>
      </c>
      <c r="M19" s="5">
        <v>59433</v>
      </c>
      <c r="N19" s="5">
        <f t="shared" si="8"/>
        <v>283546</v>
      </c>
      <c r="O19" s="6">
        <f t="shared" si="2"/>
        <v>0.13789323591431485</v>
      </c>
      <c r="P19" s="6"/>
      <c r="Q19" s="5">
        <v>246217</v>
      </c>
      <c r="R19" s="5">
        <v>6625</v>
      </c>
      <c r="S19" s="5">
        <f t="shared" si="9"/>
        <v>252842</v>
      </c>
      <c r="T19" s="6">
        <f t="shared" si="10"/>
        <v>0.12296135919761587</v>
      </c>
      <c r="U19" s="6"/>
      <c r="V19" s="5">
        <v>11071</v>
      </c>
      <c r="W19" s="5">
        <v>1030</v>
      </c>
      <c r="X19" s="5">
        <f t="shared" si="18"/>
        <v>12101</v>
      </c>
      <c r="Y19" s="6">
        <f t="shared" si="3"/>
        <v>0.005884921839134122</v>
      </c>
      <c r="Z19" s="6"/>
      <c r="AA19" s="5">
        <v>99833</v>
      </c>
      <c r="AB19" s="5">
        <v>10347</v>
      </c>
      <c r="AC19" s="5">
        <f t="shared" si="11"/>
        <v>110180</v>
      </c>
      <c r="AD19" s="6">
        <f t="shared" si="4"/>
        <v>0.05358240544052538</v>
      </c>
      <c r="AE19" s="6"/>
      <c r="AF19" s="7">
        <v>607217</v>
      </c>
      <c r="AG19" s="7">
        <v>425672</v>
      </c>
      <c r="AH19" s="5">
        <f t="shared" si="5"/>
        <v>1032889</v>
      </c>
      <c r="AI19" s="6">
        <f t="shared" si="12"/>
        <v>0.5023114646311383</v>
      </c>
      <c r="AJ19" s="6"/>
      <c r="AK19" s="4"/>
      <c r="AL19" s="5"/>
      <c r="AM19" s="5"/>
      <c r="AN19" s="6"/>
      <c r="AO19" s="6"/>
      <c r="AP19" s="5">
        <f t="shared" si="15"/>
        <v>1460288</v>
      </c>
      <c r="AQ19" s="5">
        <f t="shared" si="16"/>
        <v>595984</v>
      </c>
      <c r="AR19" s="5">
        <f t="shared" si="17"/>
        <v>2056272</v>
      </c>
    </row>
    <row r="20" spans="1:44" ht="12.75" customHeight="1" thickBot="1">
      <c r="A20" s="20">
        <v>2001</v>
      </c>
      <c r="B20" s="27">
        <v>220081</v>
      </c>
      <c r="C20" s="27">
        <v>92785</v>
      </c>
      <c r="D20" s="27">
        <f t="shared" si="6"/>
        <v>312866</v>
      </c>
      <c r="E20" s="28">
        <f t="shared" si="0"/>
        <v>0.12512838151306213</v>
      </c>
      <c r="F20" s="28"/>
      <c r="G20" s="10">
        <v>2671</v>
      </c>
      <c r="H20" s="9">
        <v>213</v>
      </c>
      <c r="I20" s="10">
        <f t="shared" si="7"/>
        <v>2884</v>
      </c>
      <c r="J20" s="11">
        <f t="shared" si="1"/>
        <v>0.0011534339055176055</v>
      </c>
      <c r="K20" s="11"/>
      <c r="L20" s="10">
        <v>211305</v>
      </c>
      <c r="M20" s="10">
        <v>60748</v>
      </c>
      <c r="N20" s="10">
        <f t="shared" si="8"/>
        <v>272053</v>
      </c>
      <c r="O20" s="11">
        <f t="shared" si="2"/>
        <v>0.1088055320033915</v>
      </c>
      <c r="P20" s="11"/>
      <c r="Q20" s="10">
        <v>317733</v>
      </c>
      <c r="R20" s="10">
        <v>18215</v>
      </c>
      <c r="S20" s="10">
        <f t="shared" si="9"/>
        <v>335948</v>
      </c>
      <c r="T20" s="11">
        <f t="shared" si="10"/>
        <v>0.1343598521812859</v>
      </c>
      <c r="U20" s="11"/>
      <c r="V20" s="10">
        <v>12143</v>
      </c>
      <c r="W20" s="9">
        <v>2276</v>
      </c>
      <c r="X20" s="10">
        <f t="shared" si="18"/>
        <v>14419</v>
      </c>
      <c r="Y20" s="11">
        <f t="shared" si="3"/>
        <v>0.005766769585179734</v>
      </c>
      <c r="Z20" s="11"/>
      <c r="AA20" s="10">
        <v>113151</v>
      </c>
      <c r="AB20" s="10">
        <v>23114</v>
      </c>
      <c r="AC20" s="10">
        <f t="shared" si="11"/>
        <v>136265</v>
      </c>
      <c r="AD20" s="11">
        <f t="shared" si="4"/>
        <v>0.054498152266073685</v>
      </c>
      <c r="AE20" s="11"/>
      <c r="AF20" s="12">
        <v>757312</v>
      </c>
      <c r="AG20" s="12">
        <v>668613</v>
      </c>
      <c r="AH20" s="10">
        <f t="shared" si="5"/>
        <v>1425925</v>
      </c>
      <c r="AI20" s="11">
        <f t="shared" si="12"/>
        <v>0.5702878785454895</v>
      </c>
      <c r="AJ20" s="11"/>
      <c r="AK20" s="13"/>
      <c r="AL20" s="13"/>
      <c r="AM20" s="13"/>
      <c r="AN20" s="13"/>
      <c r="AO20" s="13"/>
      <c r="AP20" s="10">
        <f t="shared" si="15"/>
        <v>1634396</v>
      </c>
      <c r="AQ20" s="10">
        <f t="shared" si="16"/>
        <v>865964</v>
      </c>
      <c r="AR20" s="10">
        <f t="shared" si="17"/>
        <v>2500360</v>
      </c>
    </row>
  </sheetData>
  <sheetProtection/>
  <printOptions/>
  <pageMargins left="0.7" right="0.7" top="0.75" bottom="0.75" header="0.3" footer="0.3"/>
  <pageSetup horizontalDpi="200" verticalDpi="200" orientation="portrait" paperSize="9" r:id="rId2"/>
  <ignoredErrors>
    <ignoredError sqref="I10:I19 D10:D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2015-07-01T08:49:29Z</dcterms:modified>
  <cp:category/>
  <cp:version/>
  <cp:contentType/>
  <cp:contentStatus/>
</cp:coreProperties>
</file>