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50" windowHeight="49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<sst xmlns="http://schemas.openxmlformats.org/spreadsheetml/2006/main" count="80" uniqueCount="30">
  <si>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6. Sector primario</t>
  </si>
  <si>
    <t>6.2. Ganadería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</si>
  <si>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</si>
  <si>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</si>
  <si>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</si>
  <si>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</si>
  <si>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</si>
  <si>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</si>
  <si>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</si>
  <si>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</si>
  <si>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</si>
  <si>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Gallinas</t>
  </si>
  <si>
    <t>Ponedoras selectas</t>
  </si>
  <si>
    <t xml:space="preserve">Número </t>
  </si>
  <si>
    <t>Ponedoras camperas</t>
  </si>
  <si>
    <t>Pavas</t>
  </si>
  <si>
    <t>Patas</t>
  </si>
  <si>
    <t>Ocas</t>
  </si>
  <si>
    <t xml:space="preserve">   Número </t>
  </si>
  <si>
    <t xml:space="preserve">   Rendimiento (huevos/ave)</t>
  </si>
  <si>
    <t xml:space="preserve">   Producción (miles de docenas)</t>
  </si>
  <si>
    <t>Rendimiento (huevos/ave)</t>
  </si>
  <si>
    <t>Producción (miles de docenas)</t>
  </si>
  <si>
    <t xml:space="preserve">                         FUENTE: Consejería de Agricultura y Pesca</t>
  </si>
  <si>
    <t>Año 2001</t>
  </si>
  <si>
    <t>Año 2002</t>
  </si>
  <si>
    <t>-</t>
  </si>
  <si>
    <t>6.2.7. Huevos de aves según tipo por provincia. Años 2001-2002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</si>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</sst>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.0"/>
    <numFmt numFmtId="192" formatCode="#,##0_);\(#,##0\)"/>
    <numFmt numFmtId="193" formatCode="0.0_)"/>
    <numFmt numFmtId="194" formatCode="#,##0;;\-"/>
    <numFmt numFmtId="195" formatCode="#,##0.0;;\-"/>
    <numFmt numFmtId="196" formatCode="0.0"/>
    <numFmt numFmtId="197" formatCode="#,##0.00;;\-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left"/>
    </xf>
    <xf numFmtId="191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 locked="0"/>
    </xf>
    <xf numFmtId="0" fontId="4" fillId="0" borderId="2" xfId="0" applyFont="1" applyBorder="1" applyAlignment="1">
      <alignment/>
    </xf>
    <xf numFmtId="192" fontId="4" fillId="0" borderId="2" xfId="0" applyNumberFormat="1" applyFont="1" applyBorder="1" applyAlignment="1" applyProtection="1">
      <alignment/>
      <protection/>
    </xf>
    <xf numFmtId="19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quotePrefix="1">
      <alignment horizontal="lef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97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3" fontId="7" fillId="0" borderId="0" xfId="0" applyNumberFormat="1" applyFont="1" applyAlignment="1" applyProtection="1">
      <alignment/>
      <protection locked="0"/>
    </xf>
    <xf numFmtId="197" fontId="4" fillId="0" borderId="0" xfId="0" applyNumberFormat="1" applyFont="1" applyAlignment="1" applyProtection="1">
      <alignment horizontal="right"/>
      <protection locked="0"/>
    </xf>
    <xf numFmtId="197" fontId="4" fillId="0" borderId="0" xfId="0" applyNumberFormat="1" applyFont="1" applyAlignment="1" applyProtection="1">
      <alignment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29.83203125" style="1" customWidth="1"/>
    <col min="2" max="9" width="9" style="1" customWidth="1"/>
    <col min="10" max="10" width="10.83203125" style="21" customWidth="1"/>
    <col min="11" max="16384" width="12.83203125" style="1" customWidth="1"/>
  </cols>
  <sheetData>
    <row r="1" ht="18.75" customHeight="1">
      <c r="A1" s="34" t="s">
        <v>28</v>
      </c>
    </row>
    <row r="2" ht="15" customHeight="1">
      <c r="A2" s="35" t="s">
        <v>29</v>
      </c>
    </row>
    <row r="3" ht="10.5" customHeight="1">
      <c r="A3" s="36"/>
    </row>
    <row r="4" ht="10.5" customHeight="1">
      <c r="A4" s="36"/>
    </row>
    <row r="5" ht="10.5" customHeight="1">
      <c r="A5" s="37"/>
    </row>
    <row r="6" ht="15.75">
      <c r="A6" s="20" t="s">
        <v>0</v>
      </c>
    </row>
    <row r="8" ht="14.25">
      <c r="A8" s="2" t="s">
        <v>1</v>
      </c>
    </row>
    <row r="9" ht="9.75" customHeight="1"/>
    <row r="10" ht="9.75" customHeight="1"/>
    <row r="11" ht="15">
      <c r="A11" s="22" t="s">
        <v>27</v>
      </c>
    </row>
    <row r="12" ht="12" customHeight="1" thickBot="1">
      <c r="A12" s="3"/>
    </row>
    <row r="13" spans="1:10" ht="25.5" customHeight="1" thickBot="1">
      <c r="A13" s="4"/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23" t="s">
        <v>10</v>
      </c>
    </row>
    <row r="14" spans="5:8" ht="11.25">
      <c r="E14" s="3"/>
      <c r="H14" s="3"/>
    </row>
    <row r="15" spans="1:8" ht="12">
      <c r="A15" s="24" t="s">
        <v>24</v>
      </c>
      <c r="E15" s="3"/>
      <c r="H15" s="3"/>
    </row>
    <row r="16" spans="1:8" ht="12">
      <c r="A16" s="24"/>
      <c r="E16" s="3"/>
      <c r="H16" s="3"/>
    </row>
    <row r="17" spans="1:8" s="24" customFormat="1" ht="12">
      <c r="A17" s="21" t="s">
        <v>11</v>
      </c>
      <c r="B17" s="25"/>
      <c r="E17" s="25"/>
      <c r="H17" s="25"/>
    </row>
    <row r="18" spans="1:8" ht="11.25">
      <c r="A18" s="3" t="s">
        <v>12</v>
      </c>
      <c r="B18" s="5"/>
      <c r="C18" s="5"/>
      <c r="D18" s="5"/>
      <c r="E18" s="5"/>
      <c r="F18" s="5"/>
      <c r="G18" s="5"/>
      <c r="H18" s="5"/>
    </row>
    <row r="19" spans="1:10" ht="11.25">
      <c r="A19" s="3" t="s">
        <v>18</v>
      </c>
      <c r="B19" s="31">
        <v>131000</v>
      </c>
      <c r="C19" s="31">
        <v>398590</v>
      </c>
      <c r="D19" s="31">
        <v>493000</v>
      </c>
      <c r="E19" s="31">
        <v>199800</v>
      </c>
      <c r="F19" s="31">
        <v>121000</v>
      </c>
      <c r="G19" s="31">
        <v>124836</v>
      </c>
      <c r="H19" s="31">
        <v>2500000</v>
      </c>
      <c r="I19" s="6">
        <v>1815000</v>
      </c>
      <c r="J19" s="17">
        <f>SUM(B19:I19)</f>
        <v>5783226</v>
      </c>
    </row>
    <row r="20" spans="1:10" ht="11.25">
      <c r="A20" s="3" t="s">
        <v>19</v>
      </c>
      <c r="B20" s="6">
        <f>B21*1000*12/B19</f>
        <v>249.98473282442748</v>
      </c>
      <c r="C20" s="6">
        <f aca="true" t="shared" si="0" ref="C20:I20">C21*1000*12/C19</f>
        <v>269.9977420406934</v>
      </c>
      <c r="D20" s="6">
        <f t="shared" si="0"/>
        <v>250.00405679513185</v>
      </c>
      <c r="E20" s="6">
        <f t="shared" si="0"/>
        <v>250</v>
      </c>
      <c r="F20" s="6">
        <f t="shared" si="0"/>
        <v>230.00330578512396</v>
      </c>
      <c r="G20" s="6">
        <f t="shared" si="0"/>
        <v>240.0269153128905</v>
      </c>
      <c r="H20" s="6">
        <f t="shared" si="0"/>
        <v>245.0016</v>
      </c>
      <c r="I20" s="6">
        <f t="shared" si="0"/>
        <v>270</v>
      </c>
      <c r="J20" s="17">
        <f>AVERAGE(B20:I20)</f>
        <v>250.6272940947834</v>
      </c>
    </row>
    <row r="21" spans="1:10" s="8" customFormat="1" ht="11.25">
      <c r="A21" s="7" t="s">
        <v>20</v>
      </c>
      <c r="B21" s="32">
        <v>2729</v>
      </c>
      <c r="C21" s="32">
        <v>8968.2</v>
      </c>
      <c r="D21" s="32">
        <v>10271</v>
      </c>
      <c r="E21" s="32">
        <v>4162.5</v>
      </c>
      <c r="F21" s="32">
        <v>2319.2</v>
      </c>
      <c r="G21" s="32">
        <v>2497</v>
      </c>
      <c r="H21" s="32">
        <v>51042</v>
      </c>
      <c r="I21" s="32">
        <v>40837.5</v>
      </c>
      <c r="J21" s="17">
        <f>SUM(B21:I21)</f>
        <v>122826.4</v>
      </c>
    </row>
    <row r="22" spans="1:10" ht="11.25">
      <c r="A22" s="3" t="s">
        <v>14</v>
      </c>
      <c r="B22" s="9"/>
      <c r="C22" s="10"/>
      <c r="D22" s="9"/>
      <c r="E22" s="9"/>
      <c r="F22" s="10"/>
      <c r="G22" s="9"/>
      <c r="H22" s="10"/>
      <c r="I22" s="6"/>
      <c r="J22" s="17"/>
    </row>
    <row r="23" spans="1:10" ht="11.25">
      <c r="A23" s="3" t="s">
        <v>18</v>
      </c>
      <c r="B23" s="31">
        <v>10000</v>
      </c>
      <c r="C23" s="31">
        <v>57505</v>
      </c>
      <c r="D23" s="31">
        <v>48600</v>
      </c>
      <c r="E23" s="31">
        <v>7000</v>
      </c>
      <c r="F23" s="31">
        <v>18000</v>
      </c>
      <c r="G23" s="31">
        <v>8000</v>
      </c>
      <c r="H23" s="31">
        <v>30000</v>
      </c>
      <c r="I23" s="6">
        <v>80000</v>
      </c>
      <c r="J23" s="17">
        <f>SUM(B23:I23)</f>
        <v>259105</v>
      </c>
    </row>
    <row r="24" spans="1:10" ht="11.25">
      <c r="A24" s="3" t="s">
        <v>19</v>
      </c>
      <c r="B24" s="6">
        <f>B25*1000*12/B23</f>
        <v>120</v>
      </c>
      <c r="C24" s="6">
        <f aca="true" t="shared" si="1" ref="C24:J24">C25*1000*12/C23</f>
        <v>129.9852186766368</v>
      </c>
      <c r="D24" s="6">
        <f t="shared" si="1"/>
        <v>43.20987654320987</v>
      </c>
      <c r="E24" s="6">
        <f t="shared" si="1"/>
        <v>177.94285714285715</v>
      </c>
      <c r="F24" s="6">
        <f t="shared" si="1"/>
        <v>130</v>
      </c>
      <c r="G24" s="6">
        <f t="shared" si="1"/>
        <v>109.5</v>
      </c>
      <c r="H24" s="6">
        <f t="shared" si="1"/>
        <v>125.2</v>
      </c>
      <c r="I24" s="6">
        <f t="shared" si="1"/>
        <v>210</v>
      </c>
      <c r="J24" s="17">
        <f t="shared" si="1"/>
        <v>138.1385924625152</v>
      </c>
    </row>
    <row r="25" spans="1:10" s="8" customFormat="1" ht="11.25">
      <c r="A25" s="7" t="s">
        <v>20</v>
      </c>
      <c r="B25" s="32">
        <v>100</v>
      </c>
      <c r="C25" s="32">
        <v>622.9</v>
      </c>
      <c r="D25" s="32">
        <v>175</v>
      </c>
      <c r="E25" s="32">
        <v>103.8</v>
      </c>
      <c r="F25" s="32">
        <v>195</v>
      </c>
      <c r="G25" s="32">
        <v>73</v>
      </c>
      <c r="H25" s="32">
        <v>313</v>
      </c>
      <c r="I25" s="32">
        <v>1400</v>
      </c>
      <c r="J25" s="17">
        <f>SUM(B25:I25)</f>
        <v>2982.7</v>
      </c>
    </row>
    <row r="26" spans="2:10" ht="10.5" customHeight="1">
      <c r="B26" s="9"/>
      <c r="C26" s="10"/>
      <c r="D26" s="9"/>
      <c r="E26" s="9"/>
      <c r="F26" s="10"/>
      <c r="G26" s="9"/>
      <c r="H26" s="10"/>
      <c r="I26" s="6"/>
      <c r="J26" s="17"/>
    </row>
    <row r="27" spans="1:10" s="21" customFormat="1" ht="11.25">
      <c r="A27" s="18" t="s">
        <v>15</v>
      </c>
      <c r="B27" s="26"/>
      <c r="C27" s="26"/>
      <c r="D27" s="26"/>
      <c r="E27" s="26"/>
      <c r="F27" s="26"/>
      <c r="G27" s="26"/>
      <c r="H27" s="26"/>
      <c r="I27" s="17"/>
      <c r="J27" s="17"/>
    </row>
    <row r="28" spans="1:10" ht="11.25">
      <c r="A28" s="3" t="s">
        <v>13</v>
      </c>
      <c r="B28" s="15">
        <v>0</v>
      </c>
      <c r="C28" s="31">
        <v>23298</v>
      </c>
      <c r="D28" s="15">
        <v>0</v>
      </c>
      <c r="E28" s="31">
        <v>2500</v>
      </c>
      <c r="F28" s="31">
        <v>1050</v>
      </c>
      <c r="G28" s="31">
        <v>1800</v>
      </c>
      <c r="H28" s="15">
        <v>0</v>
      </c>
      <c r="I28" s="6">
        <v>10500</v>
      </c>
      <c r="J28" s="17">
        <f>SUM(B28:I28)</f>
        <v>39148</v>
      </c>
    </row>
    <row r="29" spans="1:10" ht="11.25">
      <c r="A29" s="3" t="s">
        <v>21</v>
      </c>
      <c r="B29" s="15">
        <v>0</v>
      </c>
      <c r="C29" s="31">
        <f aca="true" t="shared" si="2" ref="C29:J29">C30*1000*12/C28</f>
        <v>49.961370074684524</v>
      </c>
      <c r="D29" s="15">
        <v>0</v>
      </c>
      <c r="E29" s="31">
        <f t="shared" si="2"/>
        <v>45.12</v>
      </c>
      <c r="F29" s="31">
        <f>F30*1000*12/F28</f>
        <v>50.285714285714285</v>
      </c>
      <c r="G29" s="31">
        <f t="shared" si="2"/>
        <v>80</v>
      </c>
      <c r="H29" s="15">
        <v>0</v>
      </c>
      <c r="I29" s="31">
        <f t="shared" si="2"/>
        <v>60</v>
      </c>
      <c r="J29" s="33">
        <f t="shared" si="2"/>
        <v>53.73454582609584</v>
      </c>
    </row>
    <row r="30" spans="1:10" s="8" customFormat="1" ht="11.25">
      <c r="A30" s="7" t="s">
        <v>22</v>
      </c>
      <c r="B30" s="27">
        <v>0</v>
      </c>
      <c r="C30" s="32">
        <v>97</v>
      </c>
      <c r="D30" s="27">
        <v>0</v>
      </c>
      <c r="E30" s="32">
        <v>9.4</v>
      </c>
      <c r="F30" s="32">
        <v>4.4</v>
      </c>
      <c r="G30" s="32">
        <v>12</v>
      </c>
      <c r="H30" s="27">
        <v>0</v>
      </c>
      <c r="I30" s="32">
        <v>52.5</v>
      </c>
      <c r="J30" s="17">
        <f>SUM(B30:I30)</f>
        <v>175.3</v>
      </c>
    </row>
    <row r="31" spans="1:10" s="21" customFormat="1" ht="12.75" customHeight="1">
      <c r="A31" s="18"/>
      <c r="B31" s="26"/>
      <c r="C31" s="26"/>
      <c r="D31" s="26"/>
      <c r="E31" s="26"/>
      <c r="F31" s="26"/>
      <c r="G31" s="26"/>
      <c r="H31" s="26"/>
      <c r="I31" s="17"/>
      <c r="J31" s="17"/>
    </row>
    <row r="32" spans="1:10" s="21" customFormat="1" ht="11.25">
      <c r="A32" s="18" t="s">
        <v>16</v>
      </c>
      <c r="B32" s="26"/>
      <c r="C32" s="26"/>
      <c r="D32" s="26"/>
      <c r="E32" s="26"/>
      <c r="F32" s="26"/>
      <c r="G32" s="26"/>
      <c r="H32" s="26"/>
      <c r="I32" s="17"/>
      <c r="J32" s="17"/>
    </row>
    <row r="33" spans="1:10" ht="11.25">
      <c r="A33" s="3" t="s">
        <v>13</v>
      </c>
      <c r="B33" s="15">
        <v>0</v>
      </c>
      <c r="C33" s="31">
        <v>928</v>
      </c>
      <c r="D33" s="15">
        <v>0</v>
      </c>
      <c r="E33" s="31">
        <v>1000</v>
      </c>
      <c r="F33" s="31">
        <v>110</v>
      </c>
      <c r="G33" s="15">
        <v>0</v>
      </c>
      <c r="H33" s="15">
        <v>0</v>
      </c>
      <c r="I33" s="6">
        <v>2500</v>
      </c>
      <c r="J33" s="17">
        <f>SUM(B33:I33)</f>
        <v>4538</v>
      </c>
    </row>
    <row r="34" spans="1:10" ht="11.25">
      <c r="A34" s="3" t="s">
        <v>21</v>
      </c>
      <c r="B34" s="15">
        <v>0</v>
      </c>
      <c r="C34" s="31">
        <f>C35*12000/C33</f>
        <v>99.56896551724138</v>
      </c>
      <c r="D34" s="15"/>
      <c r="E34" s="31">
        <f aca="true" t="shared" si="3" ref="E34:J34">E35*12000/E33</f>
        <v>45.6</v>
      </c>
      <c r="F34" s="31">
        <f t="shared" si="3"/>
        <v>98.18181818181819</v>
      </c>
      <c r="G34" s="15">
        <v>0</v>
      </c>
      <c r="H34" s="15">
        <v>0</v>
      </c>
      <c r="I34" s="31">
        <f t="shared" si="3"/>
        <v>124.8</v>
      </c>
      <c r="J34" s="33">
        <f t="shared" si="3"/>
        <v>101.54252974878801</v>
      </c>
    </row>
    <row r="35" spans="1:10" s="8" customFormat="1" ht="11.25">
      <c r="A35" s="7" t="s">
        <v>22</v>
      </c>
      <c r="B35" s="27">
        <v>0</v>
      </c>
      <c r="C35" s="32">
        <v>7.7</v>
      </c>
      <c r="D35" s="27">
        <v>0</v>
      </c>
      <c r="E35" s="32">
        <v>3.8</v>
      </c>
      <c r="F35" s="32">
        <v>0.9</v>
      </c>
      <c r="G35" s="28">
        <v>0</v>
      </c>
      <c r="H35" s="27">
        <v>0</v>
      </c>
      <c r="I35" s="32">
        <v>26</v>
      </c>
      <c r="J35" s="17">
        <f>SUM(B35:I35)</f>
        <v>38.4</v>
      </c>
    </row>
    <row r="36" spans="1:10" s="21" customFormat="1" ht="12.75" customHeight="1">
      <c r="A36" s="18"/>
      <c r="B36" s="26"/>
      <c r="C36" s="26"/>
      <c r="D36" s="26"/>
      <c r="E36" s="26"/>
      <c r="F36" s="26"/>
      <c r="G36" s="26"/>
      <c r="H36" s="26"/>
      <c r="I36" s="17"/>
      <c r="J36" s="17"/>
    </row>
    <row r="37" spans="1:10" s="21" customFormat="1" ht="11.25">
      <c r="A37" s="18" t="s">
        <v>17</v>
      </c>
      <c r="B37" s="26"/>
      <c r="C37" s="26"/>
      <c r="D37" s="26"/>
      <c r="E37" s="26"/>
      <c r="F37" s="26"/>
      <c r="G37" s="26"/>
      <c r="H37" s="26"/>
      <c r="I37" s="17"/>
      <c r="J37" s="17"/>
    </row>
    <row r="38" spans="1:10" ht="11.25">
      <c r="A38" s="3" t="s">
        <v>13</v>
      </c>
      <c r="B38" s="15">
        <v>0</v>
      </c>
      <c r="C38" s="31">
        <v>105</v>
      </c>
      <c r="D38" s="15">
        <v>0</v>
      </c>
      <c r="E38" s="31">
        <v>300</v>
      </c>
      <c r="F38" s="15">
        <v>0</v>
      </c>
      <c r="G38" s="15">
        <v>0</v>
      </c>
      <c r="H38" s="15">
        <v>0</v>
      </c>
      <c r="I38" s="6">
        <v>240</v>
      </c>
      <c r="J38" s="17">
        <f>SUM(B38:I38)</f>
        <v>645</v>
      </c>
    </row>
    <row r="39" spans="1:10" ht="11.25">
      <c r="A39" s="3" t="s">
        <v>21</v>
      </c>
      <c r="B39" s="15">
        <v>0</v>
      </c>
      <c r="C39" s="31">
        <f>C40*12000/C38</f>
        <v>45.714285714285715</v>
      </c>
      <c r="D39" s="15">
        <v>0</v>
      </c>
      <c r="E39" s="31">
        <f aca="true" t="shared" si="4" ref="E39:J39">E40*12000/E38</f>
        <v>16</v>
      </c>
      <c r="F39" s="15">
        <v>0</v>
      </c>
      <c r="G39" s="15">
        <v>0</v>
      </c>
      <c r="H39" s="15">
        <v>0</v>
      </c>
      <c r="I39" s="31">
        <f t="shared" si="4"/>
        <v>25</v>
      </c>
      <c r="J39" s="33">
        <f t="shared" si="4"/>
        <v>24.186046511627907</v>
      </c>
    </row>
    <row r="40" spans="1:10" s="8" customFormat="1" ht="11.25">
      <c r="A40" s="7" t="s">
        <v>22</v>
      </c>
      <c r="B40" s="27">
        <v>0</v>
      </c>
      <c r="C40" s="10">
        <v>0.4</v>
      </c>
      <c r="D40" s="27">
        <v>0</v>
      </c>
      <c r="E40" s="32">
        <v>0.4</v>
      </c>
      <c r="F40" s="27">
        <v>0</v>
      </c>
      <c r="G40" s="27">
        <v>0</v>
      </c>
      <c r="H40" s="27">
        <v>0</v>
      </c>
      <c r="I40" s="32">
        <v>0.5</v>
      </c>
      <c r="J40" s="17">
        <f>SUM(B40:I40)</f>
        <v>1.3</v>
      </c>
    </row>
    <row r="41" spans="1:10" s="8" customFormat="1" ht="11.25">
      <c r="A41" s="7"/>
      <c r="B41" s="27"/>
      <c r="C41" s="28"/>
      <c r="D41" s="27"/>
      <c r="E41" s="27"/>
      <c r="F41" s="27"/>
      <c r="G41" s="27"/>
      <c r="H41" s="27"/>
      <c r="I41" s="27"/>
      <c r="J41" s="19"/>
    </row>
    <row r="42" spans="1:10" s="8" customFormat="1" ht="11.25">
      <c r="A42" s="7"/>
      <c r="B42" s="27"/>
      <c r="C42" s="28"/>
      <c r="D42" s="27"/>
      <c r="E42" s="27"/>
      <c r="F42" s="27"/>
      <c r="G42" s="27"/>
      <c r="H42" s="27"/>
      <c r="I42" s="27"/>
      <c r="J42" s="19"/>
    </row>
    <row r="43" spans="1:8" ht="12">
      <c r="A43" s="24" t="s">
        <v>25</v>
      </c>
      <c r="E43" s="3"/>
      <c r="H43" s="3"/>
    </row>
    <row r="44" spans="1:8" ht="12">
      <c r="A44" s="24"/>
      <c r="E44" s="3"/>
      <c r="H44" s="3"/>
    </row>
    <row r="45" spans="1:8" s="24" customFormat="1" ht="12">
      <c r="A45" s="21" t="s">
        <v>11</v>
      </c>
      <c r="B45" s="25"/>
      <c r="E45" s="25"/>
      <c r="H45" s="25"/>
    </row>
    <row r="46" spans="1:8" ht="11.25">
      <c r="A46" s="3" t="s">
        <v>12</v>
      </c>
      <c r="B46" s="5"/>
      <c r="C46" s="5"/>
      <c r="D46" s="5"/>
      <c r="E46" s="5"/>
      <c r="F46" s="5"/>
      <c r="G46" s="5"/>
      <c r="H46" s="5"/>
    </row>
    <row r="47" spans="1:10" ht="11.25">
      <c r="A47" s="3" t="s">
        <v>18</v>
      </c>
      <c r="B47" s="31">
        <v>106100</v>
      </c>
      <c r="C47" s="31">
        <v>389600</v>
      </c>
      <c r="D47" s="31">
        <v>447430</v>
      </c>
      <c r="E47" s="31">
        <v>204200</v>
      </c>
      <c r="F47" s="31">
        <v>12000</v>
      </c>
      <c r="G47" s="31">
        <v>161034</v>
      </c>
      <c r="H47" s="31">
        <v>1750000</v>
      </c>
      <c r="I47" s="6">
        <v>1875412</v>
      </c>
      <c r="J47" s="17">
        <f>SUM(B47:I47)</f>
        <v>4945776</v>
      </c>
    </row>
    <row r="48" spans="1:10" ht="11.25">
      <c r="A48" s="3" t="s">
        <v>19</v>
      </c>
      <c r="B48" s="6">
        <v>260</v>
      </c>
      <c r="C48" s="6">
        <v>270</v>
      </c>
      <c r="D48" s="6">
        <v>250</v>
      </c>
      <c r="E48" s="6">
        <v>250</v>
      </c>
      <c r="F48" s="6">
        <v>230</v>
      </c>
      <c r="G48" s="6">
        <v>280</v>
      </c>
      <c r="H48" s="6">
        <v>245</v>
      </c>
      <c r="I48" s="6">
        <v>270</v>
      </c>
      <c r="J48" s="17">
        <f>AVERAGE(B48:I48)</f>
        <v>256.875</v>
      </c>
    </row>
    <row r="49" spans="1:10" s="8" customFormat="1" ht="11.25">
      <c r="A49" s="7" t="s">
        <v>20</v>
      </c>
      <c r="B49" s="32">
        <v>2299</v>
      </c>
      <c r="C49" s="32">
        <v>8968.5</v>
      </c>
      <c r="D49" s="32">
        <v>9321</v>
      </c>
      <c r="E49" s="32">
        <v>4254.2</v>
      </c>
      <c r="F49" s="32">
        <v>2338.33</v>
      </c>
      <c r="G49" s="32">
        <v>3757</v>
      </c>
      <c r="H49" s="32">
        <v>35729</v>
      </c>
      <c r="I49" s="32">
        <v>42196.77</v>
      </c>
      <c r="J49" s="17">
        <f>SUM(B49:I49)</f>
        <v>108863.79999999999</v>
      </c>
    </row>
    <row r="50" spans="1:10" ht="11.25">
      <c r="A50" s="3" t="s">
        <v>14</v>
      </c>
      <c r="B50" s="9"/>
      <c r="C50" s="10"/>
      <c r="D50" s="9"/>
      <c r="E50" s="9"/>
      <c r="F50" s="10"/>
      <c r="G50" s="9"/>
      <c r="H50" s="10"/>
      <c r="I50" s="6"/>
      <c r="J50" s="17"/>
    </row>
    <row r="51" spans="1:10" ht="11.25">
      <c r="A51" s="3" t="s">
        <v>18</v>
      </c>
      <c r="B51" s="31">
        <v>10000</v>
      </c>
      <c r="C51" s="31">
        <v>57525</v>
      </c>
      <c r="D51" s="31">
        <v>45000</v>
      </c>
      <c r="E51" s="31">
        <v>85000</v>
      </c>
      <c r="F51" s="31">
        <v>17500</v>
      </c>
      <c r="G51" s="31">
        <v>10153</v>
      </c>
      <c r="H51" s="15" t="s">
        <v>26</v>
      </c>
      <c r="I51" s="6">
        <v>75000</v>
      </c>
      <c r="J51" s="17">
        <f>SUM(B51:I51)</f>
        <v>300178</v>
      </c>
    </row>
    <row r="52" spans="1:10" ht="11.25">
      <c r="A52" s="3" t="s">
        <v>19</v>
      </c>
      <c r="B52" s="6">
        <v>120</v>
      </c>
      <c r="C52" s="6">
        <v>130</v>
      </c>
      <c r="D52" s="6">
        <v>175</v>
      </c>
      <c r="E52" s="6">
        <v>178</v>
      </c>
      <c r="F52" s="6">
        <v>130</v>
      </c>
      <c r="G52" s="6">
        <v>110</v>
      </c>
      <c r="H52" s="15" t="s">
        <v>26</v>
      </c>
      <c r="I52" s="6">
        <v>210</v>
      </c>
      <c r="J52" s="17">
        <f>SUM(B52:I52)/7</f>
        <v>150.42857142857142</v>
      </c>
    </row>
    <row r="53" spans="1:10" s="8" customFormat="1" ht="11.25">
      <c r="A53" s="7" t="s">
        <v>20</v>
      </c>
      <c r="B53" s="32">
        <v>2399</v>
      </c>
      <c r="C53" s="32">
        <v>622.9</v>
      </c>
      <c r="D53" s="32">
        <v>656</v>
      </c>
      <c r="E53" s="32">
        <v>1260.8</v>
      </c>
      <c r="F53" s="32">
        <v>189.58</v>
      </c>
      <c r="G53" s="32">
        <v>93</v>
      </c>
      <c r="H53" s="15" t="s">
        <v>26</v>
      </c>
      <c r="I53" s="32">
        <v>1312.5</v>
      </c>
      <c r="J53" s="17">
        <f>SUM(B53:I53)</f>
        <v>6533.78</v>
      </c>
    </row>
    <row r="54" spans="2:10" ht="10.5" customHeight="1">
      <c r="B54" s="9"/>
      <c r="C54" s="10"/>
      <c r="D54" s="9"/>
      <c r="E54" s="9"/>
      <c r="F54" s="10"/>
      <c r="G54" s="9"/>
      <c r="H54" s="10"/>
      <c r="I54" s="6"/>
      <c r="J54" s="17"/>
    </row>
    <row r="55" spans="1:10" s="21" customFormat="1" ht="11.25">
      <c r="A55" s="18" t="s">
        <v>15</v>
      </c>
      <c r="B55" s="26"/>
      <c r="C55" s="26"/>
      <c r="D55" s="26"/>
      <c r="E55" s="26"/>
      <c r="F55" s="26"/>
      <c r="G55" s="26"/>
      <c r="H55" s="26"/>
      <c r="I55" s="17"/>
      <c r="J55" s="17"/>
    </row>
    <row r="56" spans="1:10" ht="11.25">
      <c r="A56" s="3" t="s">
        <v>13</v>
      </c>
      <c r="B56" s="15" t="s">
        <v>26</v>
      </c>
      <c r="C56" s="31">
        <v>23300</v>
      </c>
      <c r="D56" s="15">
        <v>0</v>
      </c>
      <c r="E56" s="31">
        <v>36700</v>
      </c>
      <c r="F56" s="31">
        <v>1000</v>
      </c>
      <c r="G56" s="31">
        <v>1760</v>
      </c>
      <c r="H56" s="15" t="s">
        <v>26</v>
      </c>
      <c r="I56" s="6">
        <v>8500</v>
      </c>
      <c r="J56" s="17">
        <f>SUM(B56:I56)</f>
        <v>71260</v>
      </c>
    </row>
    <row r="57" spans="1:10" ht="11.25">
      <c r="A57" s="3" t="s">
        <v>21</v>
      </c>
      <c r="B57" s="15" t="s">
        <v>26</v>
      </c>
      <c r="C57" s="31">
        <v>50</v>
      </c>
      <c r="D57" s="15">
        <v>0</v>
      </c>
      <c r="E57" s="31">
        <v>45</v>
      </c>
      <c r="F57" s="31">
        <v>50</v>
      </c>
      <c r="G57" s="31">
        <v>80</v>
      </c>
      <c r="H57" s="15" t="s">
        <v>26</v>
      </c>
      <c r="I57" s="31">
        <v>60</v>
      </c>
      <c r="J57" s="17">
        <f>SUM(B57:I57)/5</f>
        <v>57</v>
      </c>
    </row>
    <row r="58" spans="1:10" s="8" customFormat="1" ht="11.25">
      <c r="A58" s="7" t="s">
        <v>22</v>
      </c>
      <c r="B58" s="27" t="s">
        <v>26</v>
      </c>
      <c r="C58" s="32">
        <v>97.08</v>
      </c>
      <c r="D58" s="27">
        <v>0</v>
      </c>
      <c r="E58" s="32">
        <v>137.6</v>
      </c>
      <c r="F58" s="32">
        <v>4.16</v>
      </c>
      <c r="G58" s="32">
        <v>11</v>
      </c>
      <c r="H58" s="27" t="s">
        <v>26</v>
      </c>
      <c r="I58" s="32">
        <v>42.5</v>
      </c>
      <c r="J58" s="17">
        <f>SUM(B58:I58)</f>
        <v>292.34000000000003</v>
      </c>
    </row>
    <row r="59" spans="1:10" s="21" customFormat="1" ht="12.75" customHeight="1">
      <c r="A59" s="18"/>
      <c r="B59" s="26"/>
      <c r="C59" s="26"/>
      <c r="D59" s="26"/>
      <c r="E59" s="26"/>
      <c r="F59" s="26"/>
      <c r="G59" s="26"/>
      <c r="H59" s="26"/>
      <c r="I59" s="17"/>
      <c r="J59" s="17"/>
    </row>
    <row r="60" spans="1:10" s="21" customFormat="1" ht="11.25">
      <c r="A60" s="18" t="s">
        <v>16</v>
      </c>
      <c r="B60" s="26"/>
      <c r="C60" s="26"/>
      <c r="D60" s="26"/>
      <c r="E60" s="26"/>
      <c r="F60" s="26"/>
      <c r="G60" s="26"/>
      <c r="H60" s="26"/>
      <c r="I60" s="17"/>
      <c r="J60" s="17"/>
    </row>
    <row r="61" spans="1:10" ht="11.25">
      <c r="A61" s="3" t="s">
        <v>13</v>
      </c>
      <c r="B61" s="15" t="s">
        <v>26</v>
      </c>
      <c r="C61" s="31">
        <v>940</v>
      </c>
      <c r="D61" s="15">
        <v>0</v>
      </c>
      <c r="E61" s="31">
        <v>1000</v>
      </c>
      <c r="F61" s="31">
        <v>110</v>
      </c>
      <c r="G61" s="31">
        <v>10</v>
      </c>
      <c r="H61" s="15" t="s">
        <v>26</v>
      </c>
      <c r="I61" s="6">
        <v>2000</v>
      </c>
      <c r="J61" s="17">
        <f>SUM(B61:I61)</f>
        <v>4060</v>
      </c>
    </row>
    <row r="62" spans="1:10" ht="11.25">
      <c r="A62" s="3" t="s">
        <v>21</v>
      </c>
      <c r="B62" s="15" t="s">
        <v>26</v>
      </c>
      <c r="C62" s="31">
        <v>100</v>
      </c>
      <c r="D62" s="15">
        <v>0</v>
      </c>
      <c r="E62" s="31">
        <v>45</v>
      </c>
      <c r="F62" s="31">
        <v>100</v>
      </c>
      <c r="G62" s="31">
        <v>135</v>
      </c>
      <c r="H62" s="15" t="s">
        <v>26</v>
      </c>
      <c r="I62" s="31">
        <v>125</v>
      </c>
      <c r="J62" s="33">
        <f>SUM(B62:I62)/5</f>
        <v>101</v>
      </c>
    </row>
    <row r="63" spans="1:10" s="8" customFormat="1" ht="11.25">
      <c r="A63" s="7" t="s">
        <v>22</v>
      </c>
      <c r="B63" s="27" t="s">
        <v>26</v>
      </c>
      <c r="C63" s="32">
        <v>7.35</v>
      </c>
      <c r="D63" s="27">
        <v>0</v>
      </c>
      <c r="E63" s="32">
        <v>3.8</v>
      </c>
      <c r="F63" s="32">
        <v>0.92</v>
      </c>
      <c r="G63" s="10">
        <v>0.1</v>
      </c>
      <c r="H63" s="27" t="s">
        <v>26</v>
      </c>
      <c r="I63" s="32">
        <v>20.83</v>
      </c>
      <c r="J63" s="17">
        <f>SUM(B63:I63)</f>
        <v>33</v>
      </c>
    </row>
    <row r="64" spans="1:10" s="21" customFormat="1" ht="12.75" customHeight="1">
      <c r="A64" s="18"/>
      <c r="B64" s="26"/>
      <c r="C64" s="26"/>
      <c r="D64" s="26"/>
      <c r="E64" s="26"/>
      <c r="F64" s="26"/>
      <c r="G64" s="26"/>
      <c r="H64" s="26"/>
      <c r="I64" s="17"/>
      <c r="J64" s="17"/>
    </row>
    <row r="65" spans="1:10" s="21" customFormat="1" ht="11.25">
      <c r="A65" s="18" t="s">
        <v>17</v>
      </c>
      <c r="B65" s="26"/>
      <c r="C65" s="26"/>
      <c r="D65" s="26"/>
      <c r="E65" s="26"/>
      <c r="F65" s="26"/>
      <c r="G65" s="26"/>
      <c r="H65" s="26"/>
      <c r="I65" s="17"/>
      <c r="J65" s="17"/>
    </row>
    <row r="66" spans="1:10" ht="11.25">
      <c r="A66" s="3" t="s">
        <v>13</v>
      </c>
      <c r="B66" s="15" t="s">
        <v>26</v>
      </c>
      <c r="C66" s="31">
        <v>120</v>
      </c>
      <c r="D66" s="15">
        <v>0</v>
      </c>
      <c r="E66" s="31">
        <v>300</v>
      </c>
      <c r="F66" s="15">
        <v>0</v>
      </c>
      <c r="G66" s="31">
        <v>3</v>
      </c>
      <c r="H66" s="15" t="s">
        <v>26</v>
      </c>
      <c r="I66" s="16">
        <v>0</v>
      </c>
      <c r="J66" s="17">
        <f>SUM(B66:I66)</f>
        <v>423</v>
      </c>
    </row>
    <row r="67" spans="1:10" ht="11.25">
      <c r="A67" s="3" t="s">
        <v>21</v>
      </c>
      <c r="B67" s="15" t="s">
        <v>26</v>
      </c>
      <c r="C67" s="31">
        <v>50</v>
      </c>
      <c r="D67" s="15">
        <v>0</v>
      </c>
      <c r="E67" s="31">
        <v>15</v>
      </c>
      <c r="F67" s="15">
        <v>0</v>
      </c>
      <c r="G67" s="31">
        <v>30</v>
      </c>
      <c r="H67" s="15" t="s">
        <v>26</v>
      </c>
      <c r="I67" s="15">
        <v>0</v>
      </c>
      <c r="J67" s="33">
        <f>SUM(B67:I67)/3</f>
        <v>31.666666666666668</v>
      </c>
    </row>
    <row r="68" spans="1:10" s="8" customFormat="1" ht="11.25">
      <c r="A68" s="7" t="s">
        <v>22</v>
      </c>
      <c r="B68" s="27" t="s">
        <v>26</v>
      </c>
      <c r="C68" s="10">
        <v>0.5</v>
      </c>
      <c r="D68" s="27">
        <v>0</v>
      </c>
      <c r="E68" s="32">
        <v>0.4</v>
      </c>
      <c r="F68" s="27">
        <v>0</v>
      </c>
      <c r="G68" s="27">
        <v>0</v>
      </c>
      <c r="H68" s="27" t="s">
        <v>26</v>
      </c>
      <c r="I68" s="27">
        <v>0</v>
      </c>
      <c r="J68" s="17">
        <f>SUM(B68:I68)</f>
        <v>0.9</v>
      </c>
    </row>
    <row r="69" spans="1:10" ht="12" thickBot="1">
      <c r="A69" s="11"/>
      <c r="B69" s="12"/>
      <c r="C69" s="12"/>
      <c r="D69" s="12"/>
      <c r="E69" s="12"/>
      <c r="F69" s="12"/>
      <c r="G69" s="12"/>
      <c r="H69" s="29"/>
      <c r="I69" s="11"/>
      <c r="J69" s="30"/>
    </row>
    <row r="70" spans="1:8" ht="11.25">
      <c r="A70" s="3"/>
      <c r="B70" s="13"/>
      <c r="C70" s="13"/>
      <c r="D70" s="13"/>
      <c r="E70" s="13"/>
      <c r="F70" s="13"/>
      <c r="G70" s="13"/>
      <c r="H70" s="13"/>
    </row>
    <row r="71" spans="1:8" ht="11.25">
      <c r="A71" s="14" t="s">
        <v>23</v>
      </c>
      <c r="B71" s="13"/>
      <c r="C71" s="13"/>
      <c r="D71" s="13"/>
      <c r="E71" s="13"/>
      <c r="F71" s="13"/>
      <c r="G71" s="13"/>
      <c r="H71" s="13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1999-04-09T11:31:35Z</dcterms:created>
  <dcterms:modified xsi:type="dcterms:W3CDTF">2003-07-07T05:40:42Z</dcterms:modified>
  <cp:category/>
  <cp:version/>
  <cp:contentType/>
  <cp:contentStatus/>
</cp:coreProperties>
</file>