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2280" windowWidth="11895" windowHeight="6015" activeTab="0"/>
  </bookViews>
  <sheets>
    <sheet name="A" sheetId="1" r:id="rId1"/>
  </sheets>
  <definedNames>
    <definedName name="A_impresión_IM" localSheetId="0">'A'!$A$6:$H$37</definedName>
  </definedNames>
  <calcPr fullCalcOnLoad="1"/>
</workbook>
</file>

<file path=xl/sharedStrings.xml><?xml version="1.0" encoding="utf-8"?>
<sst xmlns="http://schemas.openxmlformats.org/spreadsheetml/2006/main" count="32" uniqueCount="25">
  <si>
    <t>3. Enseñanza, formación y educación</t>
  </si>
  <si>
    <t xml:space="preserve"> 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</si>
  <si>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</si>
  <si>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</si>
  <si>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</si>
  <si>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</si>
  <si>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</si>
  <si>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</si>
  <si>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</si>
  <si>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</si>
  <si>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</si>
  <si>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 xml:space="preserve">Alumnas </t>
  </si>
  <si>
    <t xml:space="preserve">Alumnos </t>
  </si>
  <si>
    <t>Total</t>
  </si>
  <si>
    <t>3.2. Alumnado</t>
  </si>
  <si>
    <t xml:space="preserve">                         FUENTE: Consejería de Educación y Ciencia</t>
  </si>
  <si>
    <t>3.2.8.  Alumnado de enseñanzas secundarias según titularidad del centro y sexo por provincia.</t>
  </si>
  <si>
    <t xml:space="preserve">           Curso 2001-2002*</t>
  </si>
  <si>
    <t>Centros públicos</t>
  </si>
  <si>
    <t>Centros privados</t>
  </si>
  <si>
    <t>Total centros</t>
  </si>
  <si>
    <t xml:space="preserve">                         *Incluye el alumnado de todos los niveles educativos que comprenden las enseñanzas secundarias: Educación Secundaria Obligatoria, bachillerato, </t>
  </si>
  <si>
    <t xml:space="preserve">             Ciclos formativos, Enseñanza Secundaria de Adultos, programas de Garatía social y Formación Profesional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</si>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</sst>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#,##0_);\(#,##0\)"/>
    <numFmt numFmtId="197" formatCode="General_)"/>
    <numFmt numFmtId="198" formatCode="#,##0;;\-"/>
  </numFmts>
  <fonts count="17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color indexed="8"/>
      <name val="Arial"/>
      <family val="2"/>
    </font>
    <font>
      <b/>
      <sz val="11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1">
    <xf numFmtId="197" fontId="0" fillId="0" borderId="0" xfId="0" applyAlignment="1">
      <alignment/>
    </xf>
    <xf numFmtId="197" fontId="5" fillId="0" borderId="0" xfId="0" applyFont="1" applyAlignment="1">
      <alignment horizontal="left"/>
    </xf>
    <xf numFmtId="197" fontId="5" fillId="0" borderId="0" xfId="0" applyFont="1" applyAlignment="1">
      <alignment/>
    </xf>
    <xf numFmtId="197" fontId="5" fillId="0" borderId="1" xfId="0" applyFont="1" applyBorder="1" applyAlignment="1">
      <alignment horizontal="left"/>
    </xf>
    <xf numFmtId="197" fontId="5" fillId="0" borderId="1" xfId="0" applyFont="1" applyBorder="1" applyAlignment="1">
      <alignment/>
    </xf>
    <xf numFmtId="197" fontId="5" fillId="0" borderId="0" xfId="0" applyFont="1" applyBorder="1" applyAlignment="1">
      <alignment horizontal="left"/>
    </xf>
    <xf numFmtId="197" fontId="7" fillId="0" borderId="0" xfId="0" applyFont="1" applyAlignment="1">
      <alignment/>
    </xf>
    <xf numFmtId="197" fontId="9" fillId="0" borderId="0" xfId="0" applyFont="1" applyAlignment="1">
      <alignment horizontal="left"/>
    </xf>
    <xf numFmtId="49" fontId="5" fillId="0" borderId="2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3" fontId="5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97" fontId="7" fillId="0" borderId="0" xfId="0" applyFont="1" applyAlignment="1">
      <alignment horizontal="left"/>
    </xf>
    <xf numFmtId="197" fontId="6" fillId="0" borderId="0" xfId="0" applyFont="1" applyAlignment="1" quotePrefix="1">
      <alignment horizontal="left"/>
    </xf>
    <xf numFmtId="197" fontId="8" fillId="0" borderId="0" xfId="0" applyFont="1" applyAlignment="1" quotePrefix="1">
      <alignment horizontal="left"/>
    </xf>
    <xf numFmtId="3" fontId="5" fillId="0" borderId="0" xfId="0" applyNumberFormat="1" applyFont="1" applyAlignment="1" applyProtection="1">
      <alignment/>
      <protection locked="0"/>
    </xf>
    <xf numFmtId="3" fontId="7" fillId="0" borderId="0" xfId="0" applyNumberFormat="1" applyFont="1" applyAlignment="1">
      <alignment/>
    </xf>
    <xf numFmtId="197" fontId="5" fillId="0" borderId="0" xfId="0" applyFont="1" applyAlignment="1" quotePrefix="1">
      <alignment horizontal="left"/>
    </xf>
    <xf numFmtId="197" fontId="7" fillId="0" borderId="0" xfId="0" applyFont="1" applyAlignment="1">
      <alignment/>
    </xf>
    <xf numFmtId="3" fontId="7" fillId="0" borderId="0" xfId="0" applyNumberFormat="1" applyFont="1" applyAlignment="1" applyProtection="1">
      <alignment/>
      <protection locked="0"/>
    </xf>
    <xf numFmtId="3" fontId="10" fillId="0" borderId="0" xfId="0" applyNumberFormat="1" applyFont="1" applyAlignment="1" applyProtection="1">
      <alignment horizontal="right"/>
      <protection locked="0"/>
    </xf>
    <xf numFmtId="3" fontId="10" fillId="0" borderId="0" xfId="0" applyNumberFormat="1" applyFont="1" applyAlignment="1">
      <alignment/>
    </xf>
    <xf numFmtId="197" fontId="7" fillId="0" borderId="0" xfId="0" applyFont="1" applyAlignment="1">
      <alignment horizontal="left"/>
    </xf>
    <xf numFmtId="3" fontId="11" fillId="0" borderId="0" xfId="0" applyNumberFormat="1" applyFont="1" applyAlignment="1" quotePrefix="1">
      <alignment horizontal="left"/>
    </xf>
    <xf numFmtId="198" fontId="7" fillId="0" borderId="0" xfId="0" applyNumberFormat="1" applyFont="1" applyAlignment="1">
      <alignment/>
    </xf>
    <xf numFmtId="198" fontId="7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197" fontId="7" fillId="0" borderId="0" xfId="0" applyFont="1" applyAlignment="1" quotePrefix="1">
      <alignment horizontal="left"/>
    </xf>
    <xf numFmtId="197" fontId="13" fillId="0" borderId="0" xfId="0" applyFont="1" applyAlignment="1" quotePrefix="1">
      <alignment horizontal="left"/>
    </xf>
    <xf numFmtId="197" fontId="9" fillId="0" borderId="0" xfId="0" applyFont="1" applyAlignment="1">
      <alignment/>
    </xf>
    <xf numFmtId="197" fontId="9" fillId="0" borderId="0" xfId="0" applyFont="1" applyAlignment="1">
      <alignment horizontal="left" indent="2"/>
    </xf>
    <xf numFmtId="197" fontId="14" fillId="0" borderId="0" xfId="0" applyFont="1" applyFill="1" applyBorder="1" applyAlignment="1">
      <alignment vertical="top"/>
    </xf>
    <xf numFmtId="197" fontId="15" fillId="0" borderId="0" xfId="0" applyFont="1" applyFill="1" applyBorder="1" applyAlignment="1">
      <alignment vertical="top"/>
    </xf>
    <xf numFmtId="197" fontId="10" fillId="0" borderId="0" xfId="0" applyFont="1" applyFill="1" applyBorder="1" applyAlignment="1">
      <alignment vertical="top"/>
    </xf>
    <xf numFmtId="197" fontId="16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J38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16.50390625" style="2" customWidth="1"/>
    <col min="2" max="3" width="8.00390625" style="9" customWidth="1"/>
    <col min="4" max="4" width="8.00390625" style="10" customWidth="1"/>
    <col min="5" max="6" width="8.00390625" style="9" customWidth="1"/>
    <col min="7" max="8" width="8.00390625" style="10" customWidth="1"/>
    <col min="9" max="10" width="8.00390625" style="9" customWidth="1"/>
    <col min="11" max="16384" width="9.625" style="2" customWidth="1"/>
  </cols>
  <sheetData>
    <row r="1" ht="18.75" customHeight="1">
      <c r="A1" s="37" t="s">
        <v>23</v>
      </c>
    </row>
    <row r="2" ht="15" customHeight="1">
      <c r="A2" s="38" t="s">
        <v>24</v>
      </c>
    </row>
    <row r="3" ht="10.5" customHeight="1">
      <c r="A3" s="39"/>
    </row>
    <row r="4" ht="10.5" customHeight="1">
      <c r="A4" s="39"/>
    </row>
    <row r="5" ht="10.5" customHeight="1">
      <c r="A5" s="40"/>
    </row>
    <row r="6" ht="15.75">
      <c r="A6" s="20" t="s">
        <v>0</v>
      </c>
    </row>
    <row r="7" ht="11.25">
      <c r="F7" s="11" t="s">
        <v>1</v>
      </c>
    </row>
    <row r="8" spans="1:4" ht="14.25">
      <c r="A8" s="29" t="s">
        <v>14</v>
      </c>
      <c r="D8" s="32"/>
    </row>
    <row r="11" ht="15">
      <c r="A11" s="19" t="s">
        <v>16</v>
      </c>
    </row>
    <row r="12" ht="15">
      <c r="A12" s="34" t="s">
        <v>17</v>
      </c>
    </row>
    <row r="13" spans="1:8" ht="12" thickBot="1">
      <c r="A13" s="3"/>
      <c r="B13" s="12"/>
      <c r="C13" s="12"/>
      <c r="D13" s="13"/>
      <c r="E13" s="12"/>
      <c r="F13" s="12"/>
      <c r="G13" s="13"/>
      <c r="H13" s="13"/>
    </row>
    <row r="14" spans="1:10" ht="30" customHeight="1" thickBot="1">
      <c r="A14" s="8"/>
      <c r="B14" s="14" t="s">
        <v>2</v>
      </c>
      <c r="C14" s="14" t="s">
        <v>3</v>
      </c>
      <c r="D14" s="14" t="s">
        <v>4</v>
      </c>
      <c r="E14" s="14" t="s">
        <v>5</v>
      </c>
      <c r="F14" s="14" t="s">
        <v>6</v>
      </c>
      <c r="G14" s="14" t="s">
        <v>7</v>
      </c>
      <c r="H14" s="14" t="s">
        <v>8</v>
      </c>
      <c r="I14" s="14" t="s">
        <v>9</v>
      </c>
      <c r="J14" s="15" t="s">
        <v>10</v>
      </c>
    </row>
    <row r="15" spans="1:8" ht="11.25" customHeight="1">
      <c r="A15" s="5"/>
      <c r="B15" s="16"/>
      <c r="C15" s="16"/>
      <c r="D15" s="17"/>
      <c r="E15" s="16"/>
      <c r="F15" s="16"/>
      <c r="G15" s="17"/>
      <c r="H15" s="17"/>
    </row>
    <row r="16" spans="1:10" ht="11.25">
      <c r="A16" s="18" t="s">
        <v>18</v>
      </c>
      <c r="D16" s="21"/>
      <c r="G16" s="21"/>
      <c r="H16" s="21"/>
      <c r="J16" s="22"/>
    </row>
    <row r="17" spans="1:10" ht="11.25">
      <c r="A17" s="23" t="s">
        <v>11</v>
      </c>
      <c r="B17" s="26">
        <v>18828</v>
      </c>
      <c r="C17" s="26">
        <v>41207</v>
      </c>
      <c r="D17" s="26">
        <v>24136</v>
      </c>
      <c r="E17" s="26">
        <v>25164</v>
      </c>
      <c r="F17" s="26">
        <v>17290</v>
      </c>
      <c r="G17" s="26">
        <v>21169</v>
      </c>
      <c r="H17" s="26">
        <v>40324</v>
      </c>
      <c r="I17" s="26">
        <v>56805</v>
      </c>
      <c r="J17" s="30">
        <f>SUM(B17:I17)</f>
        <v>244923</v>
      </c>
    </row>
    <row r="18" spans="1:10" ht="11.25">
      <c r="A18" s="23" t="s">
        <v>12</v>
      </c>
      <c r="B18" s="26">
        <v>20075</v>
      </c>
      <c r="C18" s="26">
        <v>42900</v>
      </c>
      <c r="D18" s="26">
        <v>24982</v>
      </c>
      <c r="E18" s="26">
        <v>26014</v>
      </c>
      <c r="F18" s="26">
        <v>17333</v>
      </c>
      <c r="G18" s="26">
        <v>23029</v>
      </c>
      <c r="H18" s="26">
        <v>41121</v>
      </c>
      <c r="I18" s="26">
        <v>58387</v>
      </c>
      <c r="J18" s="30">
        <f>SUM(B18:I18)</f>
        <v>253841</v>
      </c>
    </row>
    <row r="19" spans="1:10" ht="11.25">
      <c r="A19" s="23"/>
      <c r="B19" s="26"/>
      <c r="C19" s="26"/>
      <c r="D19" s="26"/>
      <c r="E19" s="26"/>
      <c r="F19" s="26"/>
      <c r="G19" s="26"/>
      <c r="H19" s="26"/>
      <c r="I19" s="26"/>
      <c r="J19" s="30"/>
    </row>
    <row r="20" spans="1:10" s="6" customFormat="1" ht="11.25">
      <c r="A20" s="28" t="s">
        <v>13</v>
      </c>
      <c r="B20" s="30">
        <f>+B18+B17</f>
        <v>38903</v>
      </c>
      <c r="C20" s="30">
        <f aca="true" t="shared" si="0" ref="C20:I20">+C18+C17</f>
        <v>84107</v>
      </c>
      <c r="D20" s="30">
        <f t="shared" si="0"/>
        <v>49118</v>
      </c>
      <c r="E20" s="30">
        <f t="shared" si="0"/>
        <v>51178</v>
      </c>
      <c r="F20" s="30">
        <f t="shared" si="0"/>
        <v>34623</v>
      </c>
      <c r="G20" s="30">
        <f t="shared" si="0"/>
        <v>44198</v>
      </c>
      <c r="H20" s="30">
        <f t="shared" si="0"/>
        <v>81445</v>
      </c>
      <c r="I20" s="30">
        <f t="shared" si="0"/>
        <v>115192</v>
      </c>
      <c r="J20" s="30">
        <f>SUM(B20:I20)</f>
        <v>498764</v>
      </c>
    </row>
    <row r="21" spans="1:10" s="6" customFormat="1" ht="11.25">
      <c r="A21" s="28"/>
      <c r="B21" s="30"/>
      <c r="C21" s="30"/>
      <c r="D21" s="30"/>
      <c r="E21" s="30"/>
      <c r="F21" s="30"/>
      <c r="G21" s="30"/>
      <c r="H21" s="30"/>
      <c r="I21" s="30"/>
      <c r="J21" s="31" t="s">
        <v>1</v>
      </c>
    </row>
    <row r="22" spans="1:10" ht="11.25">
      <c r="A22" s="18" t="s">
        <v>19</v>
      </c>
      <c r="B22" s="27"/>
      <c r="C22" s="27"/>
      <c r="D22" s="27"/>
      <c r="E22" s="27"/>
      <c r="F22" s="27"/>
      <c r="G22" s="27"/>
      <c r="H22" s="27"/>
      <c r="I22" s="27"/>
      <c r="J22" s="30"/>
    </row>
    <row r="23" spans="1:10" ht="11.25">
      <c r="A23" s="23" t="s">
        <v>11</v>
      </c>
      <c r="B23" s="26">
        <f>2303+901</f>
        <v>3204</v>
      </c>
      <c r="C23" s="26">
        <f>10660+2077</f>
        <v>12737</v>
      </c>
      <c r="D23" s="26">
        <f>6824+1012</f>
        <v>7836</v>
      </c>
      <c r="E23" s="26">
        <f>9387+1524</f>
        <v>10911</v>
      </c>
      <c r="F23" s="26">
        <f>2900+167</f>
        <v>3067</v>
      </c>
      <c r="G23" s="26">
        <f>5192+446</f>
        <v>5638</v>
      </c>
      <c r="H23" s="26">
        <f>11372+2429</f>
        <v>13801</v>
      </c>
      <c r="I23" s="26">
        <f>14634+3657</f>
        <v>18291</v>
      </c>
      <c r="J23" s="30">
        <f>SUM(B23:I23)</f>
        <v>75485</v>
      </c>
    </row>
    <row r="24" spans="1:10" ht="11.25">
      <c r="A24" s="23" t="s">
        <v>12</v>
      </c>
      <c r="B24" s="26">
        <f>2082+990</f>
        <v>3072</v>
      </c>
      <c r="C24" s="26">
        <f>9692+2154</f>
        <v>11846</v>
      </c>
      <c r="D24" s="26">
        <f>5912+1140</f>
        <v>7052</v>
      </c>
      <c r="E24" s="26">
        <f>8757+1732</f>
        <v>10489</v>
      </c>
      <c r="F24" s="26">
        <f>2948+332</f>
        <v>3280</v>
      </c>
      <c r="G24" s="26">
        <f>4800+528</f>
        <v>5328</v>
      </c>
      <c r="H24" s="26">
        <f>11508+2732</f>
        <v>14240</v>
      </c>
      <c r="I24" s="26">
        <f>13653+4396</f>
        <v>18049</v>
      </c>
      <c r="J24" s="30">
        <f>SUM(B24:I24)</f>
        <v>73356</v>
      </c>
    </row>
    <row r="25" spans="1:10" ht="11.25">
      <c r="A25" s="23"/>
      <c r="B25" s="26"/>
      <c r="C25" s="26"/>
      <c r="D25" s="26"/>
      <c r="E25" s="26"/>
      <c r="F25" s="26"/>
      <c r="G25" s="26"/>
      <c r="H25" s="26"/>
      <c r="I25" s="26"/>
      <c r="J25" s="30"/>
    </row>
    <row r="26" spans="1:10" s="6" customFormat="1" ht="11.25">
      <c r="A26" s="28" t="s">
        <v>13</v>
      </c>
      <c r="B26" s="30">
        <f>+B24+B23</f>
        <v>6276</v>
      </c>
      <c r="C26" s="30">
        <f aca="true" t="shared" si="1" ref="C26:I26">+C24+C23</f>
        <v>24583</v>
      </c>
      <c r="D26" s="30">
        <f t="shared" si="1"/>
        <v>14888</v>
      </c>
      <c r="E26" s="30">
        <f t="shared" si="1"/>
        <v>21400</v>
      </c>
      <c r="F26" s="30">
        <f t="shared" si="1"/>
        <v>6347</v>
      </c>
      <c r="G26" s="30">
        <f t="shared" si="1"/>
        <v>10966</v>
      </c>
      <c r="H26" s="30">
        <f t="shared" si="1"/>
        <v>28041</v>
      </c>
      <c r="I26" s="30">
        <f t="shared" si="1"/>
        <v>36340</v>
      </c>
      <c r="J26" s="30">
        <f>SUM(B26:I26)</f>
        <v>148841</v>
      </c>
    </row>
    <row r="27" spans="1:10" s="6" customFormat="1" ht="11.25">
      <c r="A27" s="28"/>
      <c r="B27" s="30"/>
      <c r="C27" s="30"/>
      <c r="D27" s="30"/>
      <c r="E27" s="30"/>
      <c r="F27" s="30"/>
      <c r="G27" s="30"/>
      <c r="H27" s="30"/>
      <c r="I27" s="30"/>
      <c r="J27" s="31"/>
    </row>
    <row r="28" spans="1:10" s="6" customFormat="1" ht="11.25">
      <c r="A28" s="28" t="s">
        <v>20</v>
      </c>
      <c r="B28" s="30"/>
      <c r="C28" s="30"/>
      <c r="D28" s="30"/>
      <c r="E28" s="30"/>
      <c r="F28" s="30"/>
      <c r="G28" s="30"/>
      <c r="H28" s="30"/>
      <c r="I28" s="30"/>
      <c r="J28" s="31"/>
    </row>
    <row r="29" spans="1:10" s="6" customFormat="1" ht="11.25">
      <c r="A29" s="33" t="s">
        <v>11</v>
      </c>
      <c r="B29" s="30">
        <f aca="true" t="shared" si="2" ref="B29:I30">+B17+B23</f>
        <v>22032</v>
      </c>
      <c r="C29" s="30">
        <f t="shared" si="2"/>
        <v>53944</v>
      </c>
      <c r="D29" s="30">
        <f t="shared" si="2"/>
        <v>31972</v>
      </c>
      <c r="E29" s="30">
        <f t="shared" si="2"/>
        <v>36075</v>
      </c>
      <c r="F29" s="30">
        <f t="shared" si="2"/>
        <v>20357</v>
      </c>
      <c r="G29" s="30">
        <f t="shared" si="2"/>
        <v>26807</v>
      </c>
      <c r="H29" s="30">
        <f t="shared" si="2"/>
        <v>54125</v>
      </c>
      <c r="I29" s="30">
        <f t="shared" si="2"/>
        <v>75096</v>
      </c>
      <c r="J29" s="31">
        <f>SUM(B29:I29)</f>
        <v>320408</v>
      </c>
    </row>
    <row r="30" spans="1:10" s="24" customFormat="1" ht="11.25">
      <c r="A30" s="33" t="s">
        <v>12</v>
      </c>
      <c r="B30" s="30">
        <f t="shared" si="2"/>
        <v>23147</v>
      </c>
      <c r="C30" s="30">
        <f t="shared" si="2"/>
        <v>54746</v>
      </c>
      <c r="D30" s="30">
        <f t="shared" si="2"/>
        <v>32034</v>
      </c>
      <c r="E30" s="30">
        <f t="shared" si="2"/>
        <v>36503</v>
      </c>
      <c r="F30" s="30">
        <f t="shared" si="2"/>
        <v>20613</v>
      </c>
      <c r="G30" s="30">
        <f t="shared" si="2"/>
        <v>28357</v>
      </c>
      <c r="H30" s="30">
        <f t="shared" si="2"/>
        <v>55361</v>
      </c>
      <c r="I30" s="30">
        <f t="shared" si="2"/>
        <v>76436</v>
      </c>
      <c r="J30" s="31">
        <f>SUM(B30:I30)</f>
        <v>327197</v>
      </c>
    </row>
    <row r="31" spans="1:10" s="24" customFormat="1" ht="11.25">
      <c r="A31" s="23"/>
      <c r="B31" s="25"/>
      <c r="C31" s="25"/>
      <c r="D31" s="25"/>
      <c r="E31" s="25"/>
      <c r="F31" s="25"/>
      <c r="G31" s="25"/>
      <c r="H31" s="25"/>
      <c r="I31" s="25"/>
      <c r="J31" s="31"/>
    </row>
    <row r="32" spans="1:10" s="24" customFormat="1" ht="11.25">
      <c r="A32" s="18" t="s">
        <v>13</v>
      </c>
      <c r="B32" s="30">
        <f>+B30+B29</f>
        <v>45179</v>
      </c>
      <c r="C32" s="30">
        <f aca="true" t="shared" si="3" ref="C32:I32">+C30+C29</f>
        <v>108690</v>
      </c>
      <c r="D32" s="30">
        <f t="shared" si="3"/>
        <v>64006</v>
      </c>
      <c r="E32" s="30">
        <f t="shared" si="3"/>
        <v>72578</v>
      </c>
      <c r="F32" s="30">
        <f t="shared" si="3"/>
        <v>40970</v>
      </c>
      <c r="G32" s="30">
        <f t="shared" si="3"/>
        <v>55164</v>
      </c>
      <c r="H32" s="30">
        <f t="shared" si="3"/>
        <v>109486</v>
      </c>
      <c r="I32" s="30">
        <f t="shared" si="3"/>
        <v>151532</v>
      </c>
      <c r="J32" s="31">
        <f>SUM(B32:I32)</f>
        <v>647605</v>
      </c>
    </row>
    <row r="33" spans="1:10" ht="12" thickBot="1">
      <c r="A33" s="4"/>
      <c r="B33" s="12"/>
      <c r="C33" s="12"/>
      <c r="D33" s="13"/>
      <c r="E33" s="12"/>
      <c r="F33" s="12"/>
      <c r="G33" s="13"/>
      <c r="H33" s="13"/>
      <c r="I33" s="12"/>
      <c r="J33" s="12"/>
    </row>
    <row r="34" ht="11.25">
      <c r="A34" s="1"/>
    </row>
    <row r="35" ht="11.25">
      <c r="A35" s="7" t="s">
        <v>15</v>
      </c>
    </row>
    <row r="36" ht="11.25">
      <c r="A36" s="7"/>
    </row>
    <row r="37" ht="11.25">
      <c r="A37" s="35" t="s">
        <v>21</v>
      </c>
    </row>
    <row r="38" ht="11.25">
      <c r="A38" s="36" t="s">
        <v>22</v>
      </c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2003-05-06T18:33:50Z</cp:lastPrinted>
  <dcterms:created xsi:type="dcterms:W3CDTF">1999-03-05T12:38:44Z</dcterms:created>
  <dcterms:modified xsi:type="dcterms:W3CDTF">2003-07-04T12:13:32Z</dcterms:modified>
  <cp:category/>
  <cp:version/>
  <cp:contentType/>
  <cp:contentStatus/>
</cp:coreProperties>
</file>