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30" windowHeight="496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<sst xmlns="http://schemas.openxmlformats.org/spreadsheetml/2006/main" count="25" uniqueCount="25">
  <si>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8. Urbanismo, vivienda y construcción </t>
  </si>
  <si>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</si>
  <si>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</si>
  <si>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</si>
  <si>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</si>
  <si>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</si>
  <si>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</si>
  <si>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</si>
  <si>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</si>
  <si>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</si>
  <si>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Edificios destinados a vivienda familiar</t>
  </si>
  <si>
    <t>Exclusivamente</t>
  </si>
  <si>
    <t>Principalmente</t>
  </si>
  <si>
    <t>Edificios o complejos de edificios</t>
  </si>
  <si>
    <t>Destinados a vivienda colectiva</t>
  </si>
  <si>
    <t>No destinados a vivienda</t>
  </si>
  <si>
    <t>Total</t>
  </si>
  <si>
    <t>8.2.5. Edificios y complejos de edificios según su destino por provincias. Año 1990</t>
  </si>
  <si>
    <t>España</t>
  </si>
  <si>
    <t>8.2. Viviendas, edificios y locales</t>
  </si>
  <si>
    <t xml:space="preserve">                         FUENTES: IEA. Censo de edificios de Andalucía</t>
  </si>
  <si>
    <t xml:space="preserve">                                                 INE. Censo de edificios</t>
  </si>
  <si>
    <t>no destinados a vivienda familiar*</t>
  </si>
  <si>
    <t xml:space="preserve">                         * Exceptuados los destinados exclusivamente a la producción agraria.</t>
  </si>
  <si>
    <t xml:space="preserve">                          Cada complejo de edificios ha sido considerado como una unidad.</t>
  </si>
</sst>
</file>

<file path=xl/styles.xml><?xml version="1.0" encoding="utf-8"?>
<styleSheet xmlns="http://schemas.openxmlformats.org/spreadsheetml/2006/main">
  <numFmts count="1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_);\(#,##0\)"/>
  </numFmts>
  <fonts count="11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0"/>
    </font>
    <font>
      <b/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left"/>
    </xf>
    <xf numFmtId="3" fontId="8" fillId="0" borderId="1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9" fillId="0" borderId="0" xfId="0" applyNumberFormat="1" applyFont="1" applyAlignment="1" applyProtection="1">
      <alignment horizontal="right"/>
      <protection locked="0"/>
    </xf>
    <xf numFmtId="3" fontId="9" fillId="0" borderId="0" xfId="0" applyNumberFormat="1" applyFont="1" applyAlignment="1">
      <alignment horizontal="right"/>
    </xf>
    <xf numFmtId="3" fontId="10" fillId="0" borderId="2" xfId="0" applyNumberFormat="1" applyFont="1" applyBorder="1" applyAlignment="1">
      <alignment horizontal="left"/>
    </xf>
    <xf numFmtId="3" fontId="9" fillId="0" borderId="2" xfId="0" applyNumberFormat="1" applyFont="1" applyBorder="1" applyAlignment="1" applyProtection="1">
      <alignment horizontal="right"/>
      <protection locked="0"/>
    </xf>
    <xf numFmtId="3" fontId="7" fillId="0" borderId="0" xfId="0" applyNumberFormat="1" applyFont="1" applyAlignment="1" quotePrefix="1">
      <alignment horizontal="left"/>
    </xf>
    <xf numFmtId="3" fontId="4" fillId="0" borderId="0" xfId="0" applyNumberFormat="1" applyFont="1" applyAlignment="1" quotePrefix="1">
      <alignment horizontal="left"/>
    </xf>
    <xf numFmtId="3" fontId="4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left"/>
    </xf>
    <xf numFmtId="3" fontId="9" fillId="0" borderId="0" xfId="0" applyNumberFormat="1" applyFont="1" applyAlignment="1" quotePrefix="1">
      <alignment horizontal="left"/>
    </xf>
    <xf numFmtId="3" fontId="8" fillId="0" borderId="0" xfId="0" applyNumberFormat="1" applyFont="1" applyAlignment="1" quotePrefix="1">
      <alignment horizontal="left"/>
    </xf>
    <xf numFmtId="3" fontId="6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showGridLines="0" tabSelected="1" workbookViewId="0" topLeftCell="A1">
      <selection activeCell="A1" sqref="A1"/>
    </sheetView>
  </sheetViews>
  <sheetFormatPr defaultColWidth="12.83203125" defaultRowHeight="11.25"/>
  <cols>
    <col min="1" max="1" width="37" style="2" customWidth="1"/>
    <col min="2" max="2" width="9.83203125" style="1" customWidth="1"/>
    <col min="3" max="10" width="7.5" style="1" customWidth="1"/>
    <col min="11" max="11" width="9.83203125" style="1" customWidth="1"/>
    <col min="12" max="16384" width="12.83203125" style="1" customWidth="1"/>
  </cols>
  <sheetData>
    <row r="1" s="14" customFormat="1" ht="15.75">
      <c r="A1" s="13" t="s">
        <v>0</v>
      </c>
    </row>
    <row r="2" ht="11.25">
      <c r="J2" s="15"/>
    </row>
    <row r="3" spans="1:10" s="3" customFormat="1" ht="15">
      <c r="A3" s="20" t="s">
        <v>19</v>
      </c>
      <c r="C3"/>
      <c r="J3" s="16"/>
    </row>
    <row r="4" ht="12" customHeight="1"/>
    <row r="5" ht="13.5" customHeight="1"/>
    <row r="6" s="3" customFormat="1" ht="15">
      <c r="A6" s="12" t="s">
        <v>17</v>
      </c>
    </row>
    <row r="7" s="3" customFormat="1" ht="15.75" thickBot="1">
      <c r="A7" s="4"/>
    </row>
    <row r="8" spans="1:11" ht="24.75" customHeight="1" thickBot="1">
      <c r="A8" s="5"/>
      <c r="B8" s="6" t="s">
        <v>1</v>
      </c>
      <c r="C8" s="7" t="s">
        <v>2</v>
      </c>
      <c r="D8" s="7" t="s">
        <v>3</v>
      </c>
      <c r="E8" s="7" t="s">
        <v>4</v>
      </c>
      <c r="F8" s="7" t="s">
        <v>5</v>
      </c>
      <c r="G8" s="7" t="s">
        <v>6</v>
      </c>
      <c r="H8" s="7" t="s">
        <v>7</v>
      </c>
      <c r="I8" s="7" t="s">
        <v>8</v>
      </c>
      <c r="J8" s="7" t="s">
        <v>9</v>
      </c>
      <c r="K8" s="6" t="s">
        <v>18</v>
      </c>
    </row>
    <row r="10" ht="11.25">
      <c r="A10" s="18" t="s">
        <v>10</v>
      </c>
    </row>
    <row r="11" spans="1:11" ht="11.25">
      <c r="A11" s="21" t="s">
        <v>11</v>
      </c>
      <c r="B11" s="8">
        <f>SUM(C11:J11)</f>
        <v>1327035</v>
      </c>
      <c r="C11" s="1">
        <v>117246</v>
      </c>
      <c r="D11" s="1">
        <v>154557</v>
      </c>
      <c r="E11" s="1">
        <v>140998</v>
      </c>
      <c r="F11" s="1">
        <v>164885</v>
      </c>
      <c r="G11" s="1">
        <v>111171</v>
      </c>
      <c r="H11" s="1">
        <v>164422</v>
      </c>
      <c r="I11" s="1">
        <v>209729</v>
      </c>
      <c r="J11" s="1">
        <v>264027</v>
      </c>
      <c r="K11" s="9">
        <v>6202160</v>
      </c>
    </row>
    <row r="12" spans="1:11" ht="11.25">
      <c r="A12" s="2" t="s">
        <v>12</v>
      </c>
      <c r="B12" s="8">
        <f>SUM(C12:J12)</f>
        <v>181300</v>
      </c>
      <c r="C12" s="1">
        <v>19533</v>
      </c>
      <c r="D12" s="1">
        <v>20742</v>
      </c>
      <c r="E12" s="1">
        <v>21143</v>
      </c>
      <c r="F12" s="1">
        <v>33712</v>
      </c>
      <c r="G12" s="1">
        <v>7881</v>
      </c>
      <c r="H12" s="1">
        <v>16762</v>
      </c>
      <c r="I12" s="1">
        <v>30673</v>
      </c>
      <c r="J12" s="1">
        <v>30854</v>
      </c>
      <c r="K12" s="9">
        <v>1487212</v>
      </c>
    </row>
    <row r="13" spans="2:11" ht="11.25">
      <c r="B13" s="8"/>
      <c r="K13" s="9"/>
    </row>
    <row r="14" spans="1:11" ht="11.25">
      <c r="A14" s="18" t="s">
        <v>13</v>
      </c>
      <c r="B14" s="8"/>
      <c r="K14" s="9"/>
    </row>
    <row r="15" spans="1:11" ht="11.25">
      <c r="A15" s="17" t="s">
        <v>22</v>
      </c>
      <c r="B15" s="8"/>
      <c r="K15" s="9"/>
    </row>
    <row r="16" spans="1:11" ht="11.25">
      <c r="A16" s="2" t="s">
        <v>14</v>
      </c>
      <c r="B16" s="8">
        <f>SUM(C16:J16)</f>
        <v>4071</v>
      </c>
      <c r="C16" s="1">
        <f>174+74+21+39</f>
        <v>308</v>
      </c>
      <c r="D16" s="1">
        <f>291+170+21+113</f>
        <v>595</v>
      </c>
      <c r="E16" s="1">
        <f>125+199+7+38</f>
        <v>369</v>
      </c>
      <c r="F16" s="1">
        <f>369+225+17+95</f>
        <v>706</v>
      </c>
      <c r="G16" s="1">
        <f>139+110+9+27</f>
        <v>285</v>
      </c>
      <c r="H16" s="1">
        <f>183+160+15+51</f>
        <v>409</v>
      </c>
      <c r="I16" s="1">
        <f>443+174+76+85</f>
        <v>778</v>
      </c>
      <c r="J16" s="1">
        <f>252+276+14+79</f>
        <v>621</v>
      </c>
      <c r="K16" s="9">
        <f>13767+8607+1924+3147</f>
        <v>27445</v>
      </c>
    </row>
    <row r="17" spans="1:11" ht="11.25">
      <c r="A17" s="2" t="s">
        <v>15</v>
      </c>
      <c r="B17" s="8">
        <f>SUM(C17:J17)</f>
        <v>103766</v>
      </c>
      <c r="C17" s="1">
        <f>8663+318</f>
        <v>8981</v>
      </c>
      <c r="D17" s="1">
        <f>14158+1086</f>
        <v>15244</v>
      </c>
      <c r="E17" s="1">
        <f>11058+585</f>
        <v>11643</v>
      </c>
      <c r="F17" s="1">
        <f>7792+477</f>
        <v>8269</v>
      </c>
      <c r="G17" s="1">
        <f>10215+226</f>
        <v>10441</v>
      </c>
      <c r="H17" s="1">
        <f>7527+466</f>
        <v>7993</v>
      </c>
      <c r="I17" s="1">
        <f>16213+504</f>
        <v>16717</v>
      </c>
      <c r="J17" s="1">
        <f>23363+1115</f>
        <v>24478</v>
      </c>
      <c r="K17" s="9">
        <f>541861+27809</f>
        <v>569670</v>
      </c>
    </row>
    <row r="18" spans="2:11" ht="11.25">
      <c r="B18" s="8"/>
      <c r="K18" s="9"/>
    </row>
    <row r="19" spans="1:11" ht="11.25">
      <c r="A19" s="17" t="s">
        <v>16</v>
      </c>
      <c r="B19" s="8">
        <f aca="true" t="shared" si="0" ref="B19:K19">SUM(B11:B17)</f>
        <v>1616172</v>
      </c>
      <c r="C19" s="8">
        <f t="shared" si="0"/>
        <v>146068</v>
      </c>
      <c r="D19" s="8">
        <f t="shared" si="0"/>
        <v>191138</v>
      </c>
      <c r="E19" s="8">
        <f t="shared" si="0"/>
        <v>174153</v>
      </c>
      <c r="F19" s="8">
        <f t="shared" si="0"/>
        <v>207572</v>
      </c>
      <c r="G19" s="8">
        <f t="shared" si="0"/>
        <v>129778</v>
      </c>
      <c r="H19" s="8">
        <f t="shared" si="0"/>
        <v>189586</v>
      </c>
      <c r="I19" s="8">
        <f t="shared" si="0"/>
        <v>257897</v>
      </c>
      <c r="J19" s="8">
        <f t="shared" si="0"/>
        <v>319980</v>
      </c>
      <c r="K19" s="8">
        <f t="shared" si="0"/>
        <v>8286487</v>
      </c>
    </row>
    <row r="20" spans="1:11" ht="12.75" thickBot="1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2" ht="11.25">
      <c r="A22" s="19" t="s">
        <v>20</v>
      </c>
    </row>
    <row r="23" ht="11.25">
      <c r="A23" s="19" t="s">
        <v>21</v>
      </c>
    </row>
    <row r="24" ht="11.25">
      <c r="A24" s="19"/>
    </row>
    <row r="25" ht="11.25">
      <c r="A25" s="19" t="s">
        <v>23</v>
      </c>
    </row>
    <row r="26" ht="11.25">
      <c r="A26" s="19" t="s">
        <v>24</v>
      </c>
    </row>
  </sheetData>
  <printOptions/>
  <pageMargins left="0.75" right="0.75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emespinosa</cp:lastModifiedBy>
  <dcterms:created xsi:type="dcterms:W3CDTF">1999-04-18T13:16:26Z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